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U:\A_Wald\Brennholz+FL\Brh+FL Erl+Kir 2024\"/>
    </mc:Choice>
  </mc:AlternateContent>
  <xr:revisionPtr revIDLastSave="0" documentId="13_ncr:1_{16EF676C-425A-456E-A6B7-E6863B0B6E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</sheets>
  <definedNames>
    <definedName name="_xlnm.Print_Titles" localSheetId="0">Tabelle1!$21:$21</definedName>
    <definedName name="ersteleerespalte">Tabelle1!#REF!</definedName>
    <definedName name="ReportEnde">Tabelle1!#REF!</definedName>
    <definedName name="Tablewindow">Tabelle1!#REF!</definedName>
    <definedName name="Ueberschrift">Tabelle1!#REF!</definedName>
    <definedName name="Ueberschrift2">Tabelle1!#REF!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1" l="1"/>
  <c r="C80" i="1"/>
  <c r="E79" i="1"/>
  <c r="C79" i="1"/>
  <c r="E78" i="1"/>
  <c r="C78" i="1"/>
  <c r="E77" i="1"/>
  <c r="C77" i="1"/>
  <c r="E76" i="1"/>
  <c r="C76" i="1"/>
  <c r="E75" i="1"/>
  <c r="C75" i="1"/>
  <c r="E74" i="1"/>
  <c r="C74" i="1"/>
  <c r="E73" i="1"/>
  <c r="E72" i="1"/>
  <c r="C72" i="1"/>
  <c r="E71" i="1"/>
  <c r="C71" i="1"/>
  <c r="E70" i="1"/>
  <c r="E69" i="1"/>
  <c r="C69" i="1"/>
  <c r="E68" i="1"/>
  <c r="C68" i="1"/>
  <c r="E67" i="1"/>
  <c r="C67" i="1"/>
  <c r="H66" i="1"/>
  <c r="E66" i="1"/>
  <c r="C66" i="1"/>
  <c r="H65" i="1"/>
  <c r="E65" i="1"/>
  <c r="C65" i="1"/>
  <c r="H64" i="1"/>
  <c r="E64" i="1"/>
  <c r="C64" i="1"/>
  <c r="H63" i="1"/>
  <c r="E63" i="1"/>
  <c r="C63" i="1"/>
  <c r="H62" i="1"/>
  <c r="E62" i="1"/>
  <c r="C62" i="1"/>
  <c r="H61" i="1"/>
  <c r="E61" i="1"/>
  <c r="C61" i="1"/>
  <c r="H60" i="1"/>
  <c r="E60" i="1"/>
  <c r="C60" i="1"/>
  <c r="H59" i="1"/>
  <c r="E59" i="1"/>
  <c r="C59" i="1"/>
  <c r="H58" i="1"/>
  <c r="E58" i="1"/>
  <c r="C58" i="1"/>
  <c r="H57" i="1"/>
  <c r="E57" i="1"/>
  <c r="C57" i="1"/>
  <c r="H56" i="1"/>
  <c r="E56" i="1"/>
  <c r="C56" i="1"/>
  <c r="H55" i="1"/>
  <c r="E55" i="1"/>
  <c r="C55" i="1"/>
  <c r="H54" i="1"/>
  <c r="E54" i="1"/>
  <c r="C54" i="1"/>
  <c r="H53" i="1"/>
  <c r="E53" i="1"/>
  <c r="C53" i="1"/>
  <c r="H52" i="1"/>
  <c r="E52" i="1"/>
  <c r="C52" i="1"/>
  <c r="H51" i="1"/>
  <c r="E51" i="1"/>
  <c r="C51" i="1"/>
  <c r="H50" i="1"/>
  <c r="E50" i="1"/>
  <c r="C50" i="1"/>
  <c r="H49" i="1"/>
  <c r="E49" i="1"/>
  <c r="C49" i="1"/>
  <c r="H48" i="1"/>
  <c r="E48" i="1"/>
  <c r="C48" i="1"/>
  <c r="H47" i="1"/>
  <c r="E47" i="1"/>
  <c r="C47" i="1"/>
  <c r="H46" i="1"/>
  <c r="E46" i="1"/>
  <c r="C46" i="1"/>
  <c r="H45" i="1"/>
  <c r="E45" i="1"/>
  <c r="C45" i="1"/>
  <c r="H44" i="1"/>
  <c r="E44" i="1"/>
  <c r="C44" i="1"/>
  <c r="H43" i="1"/>
  <c r="E43" i="1"/>
  <c r="C43" i="1"/>
  <c r="H42" i="1"/>
  <c r="E42" i="1"/>
  <c r="C42" i="1"/>
  <c r="H41" i="1"/>
  <c r="E41" i="1"/>
  <c r="C41" i="1"/>
  <c r="H40" i="1"/>
  <c r="E40" i="1"/>
  <c r="C40" i="1"/>
  <c r="H39" i="1"/>
  <c r="E39" i="1"/>
  <c r="C39" i="1"/>
  <c r="H38" i="1"/>
  <c r="E38" i="1"/>
  <c r="C38" i="1"/>
  <c r="H37" i="1"/>
  <c r="E37" i="1"/>
  <c r="C37" i="1"/>
  <c r="H36" i="1"/>
  <c r="E36" i="1"/>
  <c r="C36" i="1"/>
  <c r="H35" i="1"/>
  <c r="E35" i="1"/>
  <c r="C35" i="1"/>
  <c r="H34" i="1"/>
  <c r="E34" i="1"/>
  <c r="C34" i="1"/>
  <c r="H33" i="1"/>
  <c r="E33" i="1"/>
  <c r="C33" i="1"/>
  <c r="H32" i="1"/>
  <c r="E32" i="1"/>
  <c r="C32" i="1"/>
  <c r="H31" i="1"/>
  <c r="E31" i="1"/>
  <c r="C31" i="1"/>
  <c r="H30" i="1"/>
  <c r="E30" i="1"/>
  <c r="C30" i="1"/>
  <c r="H29" i="1"/>
  <c r="E29" i="1"/>
  <c r="C29" i="1"/>
  <c r="H28" i="1"/>
  <c r="E28" i="1"/>
  <c r="C28" i="1"/>
  <c r="H27" i="1"/>
  <c r="E27" i="1"/>
  <c r="C27" i="1"/>
  <c r="H26" i="1"/>
  <c r="E26" i="1"/>
  <c r="C26" i="1"/>
  <c r="H25" i="1"/>
  <c r="E25" i="1"/>
  <c r="C25" i="1"/>
  <c r="H24" i="1"/>
  <c r="E24" i="1"/>
  <c r="C24" i="1"/>
  <c r="H23" i="1"/>
  <c r="E23" i="1"/>
  <c r="C23" i="1"/>
  <c r="H22" i="1"/>
  <c r="E22" i="1"/>
  <c r="C22" i="1"/>
  <c r="E81" i="1"/>
  <c r="C81" i="1"/>
  <c r="G82" i="1"/>
  <c r="F82" i="1"/>
  <c r="I52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K39" i="1" s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D82" i="1"/>
  <c r="K22" i="1"/>
  <c r="K49" i="1"/>
  <c r="K50" i="1"/>
  <c r="K51" i="1"/>
  <c r="K53" i="1"/>
  <c r="K54" i="1"/>
  <c r="K55" i="1"/>
  <c r="K57" i="1"/>
  <c r="K59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24" i="1"/>
  <c r="K25" i="1"/>
  <c r="K27" i="1"/>
  <c r="K28" i="1"/>
  <c r="K30" i="1"/>
  <c r="K31" i="1"/>
  <c r="K32" i="1"/>
  <c r="K33" i="1"/>
  <c r="K34" i="1"/>
  <c r="K35" i="1"/>
  <c r="K36" i="1"/>
  <c r="K37" i="1"/>
  <c r="K38" i="1"/>
  <c r="K40" i="1"/>
  <c r="K41" i="1"/>
  <c r="K42" i="1"/>
  <c r="K43" i="1"/>
  <c r="K44" i="1"/>
  <c r="K45" i="1"/>
  <c r="K47" i="1"/>
  <c r="K48" i="1"/>
  <c r="K23" i="1"/>
</calcChain>
</file>

<file path=xl/sharedStrings.xml><?xml version="1.0" encoding="utf-8"?>
<sst xmlns="http://schemas.openxmlformats.org/spreadsheetml/2006/main" count="55" uniqueCount="38">
  <si>
    <t>Lagerort</t>
  </si>
  <si>
    <t>Gemeindewald Erligheim</t>
  </si>
  <si>
    <t>Brennholz-lang</t>
  </si>
  <si>
    <t xml:space="preserve">HOLZLISTE </t>
  </si>
  <si>
    <t>Mindest-
gebot</t>
  </si>
  <si>
    <t>Rabatt
%</t>
  </si>
  <si>
    <t>Los 
Nr.</t>
  </si>
  <si>
    <t>Haupt-
holzart</t>
  </si>
  <si>
    <t>Stk gez.</t>
  </si>
  <si>
    <t>Stk gem.</t>
  </si>
  <si>
    <t>Aufn
 Nr.</t>
  </si>
  <si>
    <t xml:space="preserve">Details und Lage siehe Karte </t>
  </si>
  <si>
    <t>An Sonntagen ist das Befahren der Waldwege mit Kfz verboten</t>
  </si>
  <si>
    <t>Menge ca.</t>
  </si>
  <si>
    <t>Einheit</t>
  </si>
  <si>
    <t>Befahren der Waldwege nur zur Kaufbesichtigung und Aufarbeitung und auf eigene Gefahr</t>
  </si>
  <si>
    <t>Normal-preis 95€/fm</t>
  </si>
  <si>
    <t>Rettungspunkt: LB-L-1004 Parkplatz Krappenberg, siehe Karte</t>
  </si>
  <si>
    <t>Landstraße Freudental - Bönnigheim am Abzweig Richtung Tripsdrilll/Cleebronn</t>
  </si>
  <si>
    <t>Bürgerhaus "Vordere Kelter", Hauptstr.11, Erligheim</t>
  </si>
  <si>
    <t>Summe</t>
  </si>
  <si>
    <t>Holzverkauf  Di, 3.12-2024 - 18:30</t>
  </si>
  <si>
    <t>Zufahrt Kirschenanlage</t>
  </si>
  <si>
    <t xml:space="preserve">Wengertweg </t>
  </si>
  <si>
    <t>Hartlaubholz</t>
  </si>
  <si>
    <t>147-01 bis -69</t>
  </si>
  <si>
    <t xml:space="preserve">Aufarbeitung durch Vollernter, Fixlängen i.d.R. 4 m  </t>
  </si>
  <si>
    <t>Nr + Markierungen = neonorange</t>
  </si>
  <si>
    <t>Los
Nr</t>
  </si>
  <si>
    <t>Haupt-
olzart</t>
  </si>
  <si>
    <t>EH</t>
  </si>
  <si>
    <t>Lagerort, 
Beschreibung</t>
  </si>
  <si>
    <t>Buche</t>
  </si>
  <si>
    <t>Flächenlose 501-503</t>
  </si>
  <si>
    <t>Parkplatz Kirschenanlage 1 Ei-Krone</t>
  </si>
  <si>
    <t>Zufahrt Kirschenanlage r+L Weg</t>
  </si>
  <si>
    <t>Einfahrt Wengertweg 1 Bu kompl</t>
  </si>
  <si>
    <t>RG = Rückegasse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</si>
</sst>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0"/>
    <numFmt numFmtId="166" formatCode="#,##0\ &quot;€&quot;"/>
    <numFmt numFmtId="167" formatCode="#,##0.00\ &quot;€&quot;"/>
    <numFmt numFmtId="168" formatCode="#,##0.0\ &quot;€&quot;"/>
    <numFmt numFmtId="169" formatCode="00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166" fontId="0" fillId="0" borderId="0" xfId="0" applyNumberFormat="1"/>
    <xf numFmtId="166" fontId="3" fillId="0" borderId="0" xfId="0" applyNumberFormat="1" applyFont="1"/>
    <xf numFmtId="0" fontId="2" fillId="0" borderId="0" xfId="0" applyFont="1"/>
    <xf numFmtId="164" fontId="2" fillId="0" borderId="0" xfId="0" applyNumberFormat="1" applyFont="1"/>
    <xf numFmtId="166" fontId="2" fillId="0" borderId="0" xfId="0" applyNumberFormat="1" applyFont="1"/>
    <xf numFmtId="9" fontId="2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top"/>
    </xf>
    <xf numFmtId="0" fontId="5" fillId="0" borderId="0" xfId="0" applyFont="1"/>
    <xf numFmtId="0" fontId="2" fillId="0" borderId="1" xfId="0" applyFont="1" applyBorder="1" applyAlignment="1">
      <alignment vertical="top"/>
    </xf>
    <xf numFmtId="165" fontId="2" fillId="0" borderId="1" xfId="0" applyNumberFormat="1" applyFont="1" applyBorder="1" applyAlignment="1">
      <alignment vertical="top"/>
    </xf>
    <xf numFmtId="0" fontId="2" fillId="0" borderId="0" xfId="0" applyFont="1" applyAlignment="1">
      <alignment horizontal="left"/>
    </xf>
    <xf numFmtId="166" fontId="6" fillId="0" borderId="0" xfId="0" applyNumberFormat="1" applyFont="1"/>
    <xf numFmtId="1" fontId="5" fillId="0" borderId="0" xfId="0" applyNumberFormat="1" applyFont="1" applyAlignment="1">
      <alignment horizontal="center"/>
    </xf>
    <xf numFmtId="166" fontId="5" fillId="0" borderId="0" xfId="0" applyNumberFormat="1" applyFont="1"/>
    <xf numFmtId="166" fontId="7" fillId="0" borderId="0" xfId="0" applyNumberFormat="1" applyFont="1"/>
    <xf numFmtId="1" fontId="2" fillId="0" borderId="0" xfId="0" applyNumberFormat="1" applyFont="1" applyAlignment="1">
      <alignment horizontal="center"/>
    </xf>
    <xf numFmtId="1" fontId="8" fillId="0" borderId="0" xfId="1" applyNumberFormat="1" applyFont="1" applyBorder="1" applyAlignment="1">
      <alignment horizontal="center"/>
    </xf>
    <xf numFmtId="167" fontId="2" fillId="0" borderId="0" xfId="0" applyNumberFormat="1" applyFont="1"/>
    <xf numFmtId="167" fontId="5" fillId="0" borderId="0" xfId="0" applyNumberFormat="1" applyFont="1"/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textRotation="90" wrapText="1"/>
    </xf>
    <xf numFmtId="0" fontId="5" fillId="2" borderId="3" xfId="0" applyFont="1" applyFill="1" applyBorder="1"/>
    <xf numFmtId="166" fontId="5" fillId="2" borderId="3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6" fillId="2" borderId="3" xfId="0" applyFont="1" applyFill="1" applyBorder="1"/>
    <xf numFmtId="0" fontId="2" fillId="2" borderId="3" xfId="0" applyFont="1" applyFill="1" applyBorder="1"/>
    <xf numFmtId="166" fontId="2" fillId="2" borderId="4" xfId="0" applyNumberFormat="1" applyFont="1" applyFill="1" applyBorder="1" applyAlignment="1">
      <alignment wrapText="1"/>
    </xf>
    <xf numFmtId="166" fontId="2" fillId="2" borderId="4" xfId="0" applyNumberFormat="1" applyFont="1" applyFill="1" applyBorder="1"/>
    <xf numFmtId="169" fontId="2" fillId="0" borderId="2" xfId="0" applyNumberFormat="1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166" fontId="2" fillId="0" borderId="2" xfId="0" applyNumberFormat="1" applyFont="1" applyBorder="1" applyAlignment="1">
      <alignment vertical="top"/>
    </xf>
    <xf numFmtId="0" fontId="5" fillId="0" borderId="2" xfId="0" applyFont="1" applyBorder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165" fontId="2" fillId="0" borderId="0" xfId="0" applyNumberFormat="1" applyFont="1" applyAlignment="1">
      <alignment horizontal="left"/>
    </xf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left" wrapText="1"/>
    </xf>
    <xf numFmtId="164" fontId="2" fillId="2" borderId="4" xfId="0" applyNumberFormat="1" applyFont="1" applyFill="1" applyBorder="1" applyAlignment="1">
      <alignment textRotation="90"/>
    </xf>
    <xf numFmtId="0" fontId="5" fillId="2" borderId="4" xfId="0" applyFont="1" applyFill="1" applyBorder="1"/>
    <xf numFmtId="0" fontId="5" fillId="2" borderId="4" xfId="0" applyFont="1" applyFill="1" applyBorder="1" applyAlignment="1">
      <alignment textRotation="90" wrapText="1"/>
    </xf>
    <xf numFmtId="0" fontId="2" fillId="2" borderId="4" xfId="0" applyFont="1" applyFill="1" applyBorder="1"/>
    <xf numFmtId="166" fontId="6" fillId="2" borderId="4" xfId="0" applyNumberFormat="1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center" textRotation="90" wrapText="1"/>
    </xf>
    <xf numFmtId="164" fontId="2" fillId="0" borderId="1" xfId="0" applyNumberFormat="1" applyFont="1" applyBorder="1" applyAlignment="1">
      <alignment vertical="top"/>
    </xf>
    <xf numFmtId="166" fontId="6" fillId="0" borderId="1" xfId="0" applyNumberFormat="1" applyFont="1" applyBorder="1" applyAlignment="1">
      <alignment vertical="top"/>
    </xf>
    <xf numFmtId="1" fontId="2" fillId="0" borderId="1" xfId="0" applyNumberFormat="1" applyFont="1" applyBorder="1" applyAlignment="1">
      <alignment horizontal="center" vertical="top"/>
    </xf>
    <xf numFmtId="166" fontId="2" fillId="0" borderId="1" xfId="0" applyNumberFormat="1" applyFont="1" applyBorder="1" applyAlignment="1">
      <alignment vertical="top"/>
    </xf>
    <xf numFmtId="166" fontId="5" fillId="0" borderId="1" xfId="0" applyNumberFormat="1" applyFont="1" applyBorder="1" applyAlignment="1">
      <alignment vertical="top"/>
    </xf>
    <xf numFmtId="0" fontId="6" fillId="0" borderId="0" xfId="0" applyFont="1"/>
    <xf numFmtId="1" fontId="2" fillId="0" borderId="2" xfId="0" applyNumberFormat="1" applyFont="1" applyBorder="1" applyAlignment="1">
      <alignment horizontal="center" vertical="top"/>
    </xf>
    <xf numFmtId="166" fontId="6" fillId="0" borderId="3" xfId="0" applyNumberFormat="1" applyFont="1" applyBorder="1" applyAlignment="1">
      <alignment vertical="top"/>
    </xf>
    <xf numFmtId="1" fontId="2" fillId="0" borderId="3" xfId="0" applyNumberFormat="1" applyFont="1" applyBorder="1" applyAlignment="1">
      <alignment horizontal="center" vertical="top"/>
    </xf>
    <xf numFmtId="166" fontId="2" fillId="0" borderId="3" xfId="0" applyNumberFormat="1" applyFont="1" applyBorder="1" applyAlignment="1">
      <alignment vertical="top"/>
    </xf>
    <xf numFmtId="166" fontId="5" fillId="0" borderId="3" xfId="0" applyNumberFormat="1" applyFont="1" applyBorder="1" applyAlignment="1">
      <alignment vertical="top"/>
    </xf>
    <xf numFmtId="166" fontId="6" fillId="0" borderId="2" xfId="0" applyNumberFormat="1" applyFont="1" applyBorder="1" applyAlignment="1">
      <alignment vertical="top"/>
    </xf>
    <xf numFmtId="166" fontId="5" fillId="0" borderId="2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164" fontId="2" fillId="0" borderId="2" xfId="0" applyNumberFormat="1" applyFont="1" applyBorder="1" applyAlignment="1">
      <alignment vertical="top"/>
    </xf>
    <xf numFmtId="167" fontId="5" fillId="0" borderId="2" xfId="0" applyNumberFormat="1" applyFont="1" applyBorder="1" applyAlignment="1">
      <alignment vertical="top"/>
    </xf>
    <xf numFmtId="168" fontId="5" fillId="0" borderId="0" xfId="0" applyNumberFormat="1" applyFont="1"/>
    <xf numFmtId="165" fontId="2" fillId="0" borderId="2" xfId="0" applyNumberFormat="1" applyFont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164" fontId="2" fillId="0" borderId="3" xfId="0" applyNumberFormat="1" applyFont="1" applyBorder="1" applyAlignment="1">
      <alignment vertical="top"/>
    </xf>
    <xf numFmtId="0" fontId="2" fillId="0" borderId="4" xfId="0" applyFont="1" applyBorder="1" applyAlignment="1">
      <alignment vertical="top"/>
    </xf>
    <xf numFmtId="165" fontId="2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vertical="top"/>
    </xf>
    <xf numFmtId="164" fontId="2" fillId="0" borderId="4" xfId="0" applyNumberFormat="1" applyFont="1" applyBorder="1" applyAlignment="1">
      <alignment vertical="top"/>
    </xf>
    <xf numFmtId="166" fontId="6" fillId="0" borderId="4" xfId="0" applyNumberFormat="1" applyFont="1" applyBorder="1" applyAlignment="1">
      <alignment vertical="top"/>
    </xf>
    <xf numFmtId="1" fontId="2" fillId="0" borderId="4" xfId="0" applyNumberFormat="1" applyFont="1" applyBorder="1" applyAlignment="1">
      <alignment horizontal="center" vertical="top"/>
    </xf>
    <xf numFmtId="166" fontId="2" fillId="0" borderId="4" xfId="0" applyNumberFormat="1" applyFont="1" applyBorder="1" applyAlignment="1">
      <alignment vertical="top"/>
    </xf>
    <xf numFmtId="166" fontId="5" fillId="0" borderId="4" xfId="0" applyNumberFormat="1" applyFont="1" applyBorder="1" applyAlignment="1">
      <alignment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N90"/>
  <sheetViews>
    <sheetView tabSelected="1" topLeftCell="A21" zoomScaleNormal="100" workbookViewId="0">
      <selection activeCell="I19" sqref="I19"/>
    </sheetView>
  </sheetViews>
  <sheetFormatPr baseColWidth="10" defaultRowHeight="12.75" x14ac:dyDescent="0.2"/>
  <cols>
    <col min="1" max="1" width="5" style="4" customWidth="1"/>
    <col min="2" max="2" width="4" style="12" customWidth="1"/>
    <col min="3" max="3" width="8.140625" style="4" customWidth="1"/>
    <col min="4" max="4" width="7.42578125" style="5" customWidth="1"/>
    <col min="5" max="5" width="7.28515625" style="9" customWidth="1"/>
    <col min="6" max="7" width="3.85546875" style="9" customWidth="1"/>
    <col min="8" max="8" width="19.7109375" style="9" customWidth="1"/>
    <col min="9" max="9" width="8.42578125" style="13" customWidth="1"/>
    <col min="10" max="10" width="4.42578125" style="17" customWidth="1"/>
    <col min="11" max="11" width="6.85546875" style="6" customWidth="1"/>
    <col min="12" max="12" width="9.140625" style="15" customWidth="1"/>
    <col min="13" max="13" width="3.42578125" style="15" customWidth="1"/>
    <col min="14" max="14" width="12" style="9" customWidth="1"/>
    <col min="15" max="16384" width="11.42578125" style="9"/>
  </cols>
  <sheetData>
    <row r="1" spans="1:14" s="4" customFormat="1" x14ac:dyDescent="0.2">
      <c r="A1" s="4" t="s">
        <v>1</v>
      </c>
      <c r="B1" s="12"/>
      <c r="D1" s="5"/>
      <c r="I1" s="16"/>
      <c r="J1" s="17"/>
      <c r="K1" s="6"/>
      <c r="L1" s="6"/>
      <c r="M1" s="6"/>
    </row>
    <row r="2" spans="1:14" s="4" customFormat="1" x14ac:dyDescent="0.2">
      <c r="A2" s="4" t="s">
        <v>21</v>
      </c>
      <c r="B2" s="12"/>
      <c r="D2" s="5"/>
      <c r="I2" s="16"/>
      <c r="J2" s="17"/>
      <c r="K2" s="6"/>
      <c r="L2" s="6"/>
      <c r="M2" s="6"/>
    </row>
    <row r="3" spans="1:14" s="4" customFormat="1" x14ac:dyDescent="0.2">
      <c r="A3" s="4" t="s">
        <v>19</v>
      </c>
      <c r="B3" s="12"/>
      <c r="D3" s="5"/>
      <c r="I3" s="16"/>
      <c r="J3" s="17"/>
      <c r="K3" s="6"/>
      <c r="L3" s="6"/>
      <c r="M3" s="6"/>
    </row>
    <row r="4" spans="1:14" s="4" customFormat="1" x14ac:dyDescent="0.2">
      <c r="B4" s="12"/>
      <c r="D4" s="5"/>
      <c r="I4" s="16"/>
      <c r="J4" s="17"/>
      <c r="K4" s="6"/>
      <c r="L4" s="6"/>
      <c r="M4" s="6"/>
    </row>
    <row r="5" spans="1:14" s="4" customFormat="1" x14ac:dyDescent="0.2">
      <c r="A5" s="4" t="s">
        <v>3</v>
      </c>
      <c r="B5" s="12"/>
      <c r="D5" s="5"/>
      <c r="I5" s="16"/>
      <c r="J5" s="17"/>
      <c r="K5" s="6"/>
      <c r="L5" s="6"/>
      <c r="M5" s="6"/>
    </row>
    <row r="6" spans="1:14" s="4" customFormat="1" x14ac:dyDescent="0.2">
      <c r="A6" s="4" t="s">
        <v>11</v>
      </c>
      <c r="B6" s="12"/>
      <c r="D6" s="5"/>
      <c r="I6" s="16"/>
      <c r="J6" s="17"/>
      <c r="K6" s="6"/>
      <c r="L6" s="6"/>
      <c r="M6" s="6"/>
    </row>
    <row r="7" spans="1:14" s="4" customFormat="1" x14ac:dyDescent="0.2">
      <c r="B7" s="12"/>
      <c r="D7" s="5"/>
      <c r="I7" s="18"/>
      <c r="J7" s="18"/>
      <c r="K7" s="18"/>
      <c r="L7" s="18"/>
      <c r="M7" s="18"/>
    </row>
    <row r="8" spans="1:14" s="4" customFormat="1" x14ac:dyDescent="0.2">
      <c r="A8" s="4" t="s">
        <v>15</v>
      </c>
      <c r="B8" s="12"/>
      <c r="D8" s="5"/>
      <c r="I8" s="16"/>
      <c r="J8" s="17"/>
      <c r="K8" s="6"/>
      <c r="L8" s="6"/>
      <c r="M8" s="6"/>
    </row>
    <row r="9" spans="1:14" s="4" customFormat="1" x14ac:dyDescent="0.2">
      <c r="A9" s="4" t="s">
        <v>12</v>
      </c>
      <c r="B9" s="12"/>
      <c r="D9" s="5"/>
      <c r="I9" s="16"/>
      <c r="J9" s="17"/>
      <c r="K9" s="6"/>
      <c r="L9" s="6"/>
      <c r="M9" s="6"/>
    </row>
    <row r="10" spans="1:14" s="4" customFormat="1" x14ac:dyDescent="0.2">
      <c r="B10" s="12"/>
      <c r="D10" s="5"/>
      <c r="I10" s="16"/>
      <c r="J10" s="17"/>
      <c r="K10" s="6"/>
      <c r="L10" s="6"/>
      <c r="M10" s="6"/>
    </row>
    <row r="11" spans="1:14" s="4" customFormat="1" x14ac:dyDescent="0.2">
      <c r="A11" s="4" t="s">
        <v>33</v>
      </c>
      <c r="D11" s="5"/>
      <c r="N11" s="19"/>
    </row>
    <row r="12" spans="1:14" x14ac:dyDescent="0.2">
      <c r="A12" s="4" t="s">
        <v>27</v>
      </c>
      <c r="B12" s="4"/>
      <c r="C12" s="9"/>
      <c r="I12" s="9"/>
      <c r="J12" s="9"/>
      <c r="K12" s="9"/>
      <c r="L12" s="9"/>
      <c r="M12" s="9"/>
      <c r="N12" s="20"/>
    </row>
    <row r="13" spans="1:14" ht="51.75" customHeight="1" thickBot="1" x14ac:dyDescent="0.25">
      <c r="A13" s="21" t="s">
        <v>28</v>
      </c>
      <c r="B13" s="22" t="s">
        <v>29</v>
      </c>
      <c r="C13" s="23" t="s">
        <v>30</v>
      </c>
      <c r="D13" s="24" t="s">
        <v>4</v>
      </c>
      <c r="E13" s="25" t="s">
        <v>31</v>
      </c>
      <c r="F13" s="26"/>
      <c r="G13" s="26"/>
      <c r="H13" s="27"/>
      <c r="I13" s="28" t="s">
        <v>37</v>
      </c>
      <c r="J13" s="29"/>
      <c r="K13" s="29"/>
      <c r="L13" s="30"/>
      <c r="M13" s="31"/>
      <c r="N13" s="20"/>
    </row>
    <row r="14" spans="1:14" x14ac:dyDescent="0.2">
      <c r="A14" s="32">
        <v>501</v>
      </c>
      <c r="B14" s="33" t="s">
        <v>32</v>
      </c>
      <c r="C14" s="34">
        <v>2</v>
      </c>
      <c r="D14" s="35">
        <v>25</v>
      </c>
      <c r="E14" s="34" t="s">
        <v>34</v>
      </c>
      <c r="F14" s="36"/>
      <c r="G14" s="36"/>
      <c r="H14" s="36"/>
      <c r="I14" s="36"/>
      <c r="J14" s="36"/>
      <c r="K14" s="37"/>
      <c r="L14" s="36"/>
      <c r="M14" s="36"/>
      <c r="N14" s="20"/>
    </row>
    <row r="15" spans="1:14" x14ac:dyDescent="0.2">
      <c r="A15" s="32">
        <v>502</v>
      </c>
      <c r="B15" s="33" t="s">
        <v>32</v>
      </c>
      <c r="C15" s="34">
        <v>2</v>
      </c>
      <c r="D15" s="35">
        <v>30</v>
      </c>
      <c r="E15" s="34" t="s">
        <v>35</v>
      </c>
      <c r="F15" s="36"/>
      <c r="G15" s="36"/>
      <c r="H15" s="36"/>
      <c r="I15" s="36"/>
      <c r="J15" s="36"/>
      <c r="K15" s="38"/>
      <c r="L15" s="36"/>
      <c r="M15" s="36"/>
      <c r="N15" s="20"/>
    </row>
    <row r="16" spans="1:14" x14ac:dyDescent="0.2">
      <c r="A16" s="32">
        <v>503</v>
      </c>
      <c r="B16" s="33" t="s">
        <v>32</v>
      </c>
      <c r="C16" s="34">
        <v>1</v>
      </c>
      <c r="D16" s="35">
        <v>15</v>
      </c>
      <c r="E16" s="34" t="s">
        <v>36</v>
      </c>
      <c r="F16" s="36"/>
      <c r="G16" s="36"/>
      <c r="H16" s="36"/>
      <c r="I16" s="36"/>
      <c r="J16" s="36"/>
      <c r="K16" s="38"/>
      <c r="L16" s="36"/>
      <c r="M16" s="36"/>
      <c r="N16" s="20"/>
    </row>
    <row r="17" spans="1:13" s="4" customFormat="1" x14ac:dyDescent="0.2">
      <c r="B17" s="12"/>
      <c r="D17" s="5"/>
      <c r="I17" s="16"/>
      <c r="J17" s="17"/>
      <c r="K17" s="6"/>
      <c r="L17" s="6"/>
      <c r="M17" s="6"/>
    </row>
    <row r="18" spans="1:13" s="4" customFormat="1" x14ac:dyDescent="0.2">
      <c r="B18" s="12"/>
      <c r="D18" s="5"/>
      <c r="I18" s="16"/>
      <c r="J18" s="17"/>
      <c r="K18" s="6"/>
      <c r="L18" s="6"/>
      <c r="M18" s="6"/>
    </row>
    <row r="19" spans="1:13" s="4" customFormat="1" x14ac:dyDescent="0.2">
      <c r="A19" s="4" t="s">
        <v>2</v>
      </c>
      <c r="B19" s="39"/>
      <c r="D19" s="5" t="s">
        <v>25</v>
      </c>
      <c r="I19" s="16"/>
      <c r="J19" s="17"/>
      <c r="K19" s="6"/>
      <c r="L19" s="6"/>
      <c r="M19" s="6"/>
    </row>
    <row r="20" spans="1:13" x14ac:dyDescent="0.2">
      <c r="A20" s="4" t="s">
        <v>26</v>
      </c>
      <c r="B20" s="39"/>
    </row>
    <row r="21" spans="1:13" ht="46.5" customHeight="1" x14ac:dyDescent="0.2">
      <c r="A21" s="40" t="s">
        <v>10</v>
      </c>
      <c r="B21" s="41" t="s">
        <v>6</v>
      </c>
      <c r="C21" s="40" t="s">
        <v>7</v>
      </c>
      <c r="D21" s="42" t="s">
        <v>13</v>
      </c>
      <c r="E21" s="43" t="s">
        <v>14</v>
      </c>
      <c r="F21" s="44" t="s">
        <v>8</v>
      </c>
      <c r="G21" s="44" t="s">
        <v>9</v>
      </c>
      <c r="H21" s="45" t="s">
        <v>0</v>
      </c>
      <c r="I21" s="46" t="s">
        <v>16</v>
      </c>
      <c r="J21" s="47" t="s">
        <v>5</v>
      </c>
      <c r="K21" s="30" t="s">
        <v>4</v>
      </c>
      <c r="L21" s="30"/>
      <c r="M21" s="31"/>
    </row>
    <row r="22" spans="1:13" x14ac:dyDescent="0.2">
      <c r="A22" s="10">
        <v>147</v>
      </c>
      <c r="B22" s="11">
        <v>1</v>
      </c>
      <c r="C22" s="8" t="str">
        <f>T("Buche")</f>
        <v>Buche</v>
      </c>
      <c r="D22" s="48">
        <v>3.6</v>
      </c>
      <c r="E22" s="8" t="str">
        <f t="shared" ref="E22:E80" si="0">T("Fm o.R.")</f>
        <v>Fm o.R.</v>
      </c>
      <c r="F22" s="8">
        <v>39</v>
      </c>
      <c r="G22" s="8">
        <v>22</v>
      </c>
      <c r="H22" s="8" t="str">
        <f t="shared" ref="H22:H32" si="1">T("Vogelsangweg")</f>
        <v>Vogelsangweg</v>
      </c>
      <c r="I22" s="49">
        <f t="shared" ref="I22:I81" si="2">D22*95</f>
        <v>342</v>
      </c>
      <c r="J22" s="50"/>
      <c r="K22" s="51">
        <f t="shared" ref="K22" si="3">I22*(1-J22/100)</f>
        <v>342</v>
      </c>
      <c r="L22" s="52"/>
      <c r="M22" s="52"/>
    </row>
    <row r="23" spans="1:13" x14ac:dyDescent="0.2">
      <c r="A23" s="10">
        <v>147</v>
      </c>
      <c r="B23" s="11">
        <v>2</v>
      </c>
      <c r="C23" s="8" t="str">
        <f>T("Buche")</f>
        <v>Buche</v>
      </c>
      <c r="D23" s="48">
        <v>2.92</v>
      </c>
      <c r="E23" s="8" t="str">
        <f t="shared" si="0"/>
        <v>Fm o.R.</v>
      </c>
      <c r="F23" s="8">
        <v>36</v>
      </c>
      <c r="G23" s="8">
        <v>19</v>
      </c>
      <c r="H23" s="8" t="str">
        <f t="shared" si="1"/>
        <v>Vogelsangweg</v>
      </c>
      <c r="I23" s="49">
        <f t="shared" si="2"/>
        <v>277.39999999999998</v>
      </c>
      <c r="J23" s="50"/>
      <c r="K23" s="51">
        <f t="shared" ref="K23" si="4">I23*(1-J23/100)</f>
        <v>277.39999999999998</v>
      </c>
      <c r="L23" s="52"/>
      <c r="M23" s="52"/>
    </row>
    <row r="24" spans="1:13" x14ac:dyDescent="0.2">
      <c r="A24" s="10">
        <v>147</v>
      </c>
      <c r="B24" s="11">
        <v>3</v>
      </c>
      <c r="C24" s="8" t="str">
        <f>T("Buche")</f>
        <v>Buche</v>
      </c>
      <c r="D24" s="48">
        <v>3.3</v>
      </c>
      <c r="E24" s="8" t="str">
        <f t="shared" si="0"/>
        <v>Fm o.R.</v>
      </c>
      <c r="F24" s="8">
        <v>17</v>
      </c>
      <c r="G24" s="8">
        <v>12</v>
      </c>
      <c r="H24" s="8" t="str">
        <f t="shared" si="1"/>
        <v>Vogelsangweg</v>
      </c>
      <c r="I24" s="49">
        <f t="shared" si="2"/>
        <v>313.5</v>
      </c>
      <c r="J24" s="50"/>
      <c r="K24" s="51">
        <f t="shared" ref="K24:K51" si="5">I24*(1-J24/100)</f>
        <v>313.5</v>
      </c>
      <c r="L24" s="52"/>
      <c r="M24" s="52"/>
    </row>
    <row r="25" spans="1:13" x14ac:dyDescent="0.2">
      <c r="A25" s="10">
        <v>147</v>
      </c>
      <c r="B25" s="11">
        <v>4</v>
      </c>
      <c r="C25" s="8" t="str">
        <f>T("Eiche")</f>
        <v>Eiche</v>
      </c>
      <c r="D25" s="48">
        <v>2.2799999999999998</v>
      </c>
      <c r="E25" s="8" t="str">
        <f t="shared" si="0"/>
        <v>Fm o.R.</v>
      </c>
      <c r="F25" s="8">
        <v>21</v>
      </c>
      <c r="G25" s="8">
        <v>16</v>
      </c>
      <c r="H25" s="8" t="str">
        <f t="shared" si="1"/>
        <v>Vogelsangweg</v>
      </c>
      <c r="I25" s="49">
        <f t="shared" si="2"/>
        <v>216.6</v>
      </c>
      <c r="J25" s="50"/>
      <c r="K25" s="51">
        <f t="shared" si="5"/>
        <v>216.6</v>
      </c>
      <c r="L25" s="52"/>
      <c r="M25" s="52"/>
    </row>
    <row r="26" spans="1:13" x14ac:dyDescent="0.2">
      <c r="A26" s="10">
        <v>147</v>
      </c>
      <c r="B26" s="11">
        <v>5</v>
      </c>
      <c r="C26" s="8" t="str">
        <f>T("Buche")</f>
        <v>Buche</v>
      </c>
      <c r="D26" s="48">
        <v>1.61</v>
      </c>
      <c r="E26" s="8" t="str">
        <f t="shared" si="0"/>
        <v>Fm o.R.</v>
      </c>
      <c r="F26" s="8">
        <v>29</v>
      </c>
      <c r="G26" s="8">
        <v>22</v>
      </c>
      <c r="H26" s="8" t="str">
        <f t="shared" si="1"/>
        <v>Vogelsangweg</v>
      </c>
      <c r="I26" s="49">
        <f t="shared" si="2"/>
        <v>152.95000000000002</v>
      </c>
      <c r="J26" s="50"/>
      <c r="K26" s="51">
        <v>520</v>
      </c>
      <c r="L26" s="52"/>
      <c r="M26" s="52"/>
    </row>
    <row r="27" spans="1:13" x14ac:dyDescent="0.2">
      <c r="A27" s="10">
        <v>147</v>
      </c>
      <c r="B27" s="11">
        <v>6</v>
      </c>
      <c r="C27" s="8" t="str">
        <f>T("Buche")</f>
        <v>Buche</v>
      </c>
      <c r="D27" s="48">
        <v>2.33</v>
      </c>
      <c r="E27" s="8" t="str">
        <f t="shared" si="0"/>
        <v>Fm o.R.</v>
      </c>
      <c r="F27" s="8">
        <v>34</v>
      </c>
      <c r="G27" s="8">
        <v>25</v>
      </c>
      <c r="H27" s="8" t="str">
        <f t="shared" si="1"/>
        <v>Vogelsangweg</v>
      </c>
      <c r="I27" s="49">
        <f t="shared" si="2"/>
        <v>221.35</v>
      </c>
      <c r="J27" s="50"/>
      <c r="K27" s="51">
        <f t="shared" si="5"/>
        <v>221.35</v>
      </c>
      <c r="L27" s="52"/>
      <c r="M27" s="52"/>
    </row>
    <row r="28" spans="1:13" x14ac:dyDescent="0.2">
      <c r="A28" s="10">
        <v>147</v>
      </c>
      <c r="B28" s="11">
        <v>7</v>
      </c>
      <c r="C28" s="8" t="str">
        <f>T("Buche")</f>
        <v>Buche</v>
      </c>
      <c r="D28" s="48">
        <v>5.33</v>
      </c>
      <c r="E28" s="8" t="str">
        <f t="shared" si="0"/>
        <v>Fm o.R.</v>
      </c>
      <c r="F28" s="8">
        <v>21</v>
      </c>
      <c r="G28" s="8">
        <v>13</v>
      </c>
      <c r="H28" s="8" t="str">
        <f t="shared" si="1"/>
        <v>Vogelsangweg</v>
      </c>
      <c r="I28" s="49">
        <f t="shared" si="2"/>
        <v>506.35</v>
      </c>
      <c r="J28" s="50"/>
      <c r="K28" s="51">
        <f t="shared" si="5"/>
        <v>506.35</v>
      </c>
      <c r="L28" s="52"/>
      <c r="M28" s="52"/>
    </row>
    <row r="29" spans="1:13" x14ac:dyDescent="0.2">
      <c r="A29" s="10">
        <v>147</v>
      </c>
      <c r="B29" s="11">
        <v>8</v>
      </c>
      <c r="C29" s="8" t="str">
        <f>T("Buche")</f>
        <v>Buche</v>
      </c>
      <c r="D29" s="48">
        <v>3.18</v>
      </c>
      <c r="E29" s="8" t="str">
        <f t="shared" si="0"/>
        <v>Fm o.R.</v>
      </c>
      <c r="F29" s="8">
        <v>41</v>
      </c>
      <c r="G29" s="8">
        <v>25</v>
      </c>
      <c r="H29" s="8" t="str">
        <f t="shared" si="1"/>
        <v>Vogelsangweg</v>
      </c>
      <c r="I29" s="49">
        <f t="shared" si="2"/>
        <v>302.10000000000002</v>
      </c>
      <c r="J29" s="50"/>
      <c r="K29" s="51">
        <v>400</v>
      </c>
      <c r="L29" s="52"/>
      <c r="M29" s="52"/>
    </row>
    <row r="30" spans="1:13" x14ac:dyDescent="0.2">
      <c r="A30" s="10">
        <v>147</v>
      </c>
      <c r="B30" s="11">
        <v>9</v>
      </c>
      <c r="C30" s="8" t="str">
        <f>T("Buche")</f>
        <v>Buche</v>
      </c>
      <c r="D30" s="48">
        <v>2.44</v>
      </c>
      <c r="E30" s="8" t="str">
        <f t="shared" si="0"/>
        <v>Fm o.R.</v>
      </c>
      <c r="F30" s="8">
        <v>14</v>
      </c>
      <c r="G30" s="8">
        <v>12</v>
      </c>
      <c r="H30" s="8" t="str">
        <f t="shared" si="1"/>
        <v>Vogelsangweg</v>
      </c>
      <c r="I30" s="49">
        <f t="shared" si="2"/>
        <v>231.79999999999998</v>
      </c>
      <c r="J30" s="50"/>
      <c r="K30" s="51">
        <f t="shared" si="5"/>
        <v>231.79999999999998</v>
      </c>
      <c r="L30" s="52"/>
      <c r="M30" s="52"/>
    </row>
    <row r="31" spans="1:13" x14ac:dyDescent="0.2">
      <c r="A31" s="10">
        <v>147</v>
      </c>
      <c r="B31" s="11">
        <v>10</v>
      </c>
      <c r="C31" s="8" t="str">
        <f>T("Buche")</f>
        <v>Buche</v>
      </c>
      <c r="D31" s="48">
        <v>4.2699999999999996</v>
      </c>
      <c r="E31" s="8" t="str">
        <f t="shared" si="0"/>
        <v>Fm o.R.</v>
      </c>
      <c r="F31" s="8">
        <v>18</v>
      </c>
      <c r="G31" s="8">
        <v>14</v>
      </c>
      <c r="H31" s="8" t="str">
        <f t="shared" si="1"/>
        <v>Vogelsangweg</v>
      </c>
      <c r="I31" s="49">
        <f t="shared" si="2"/>
        <v>405.65</v>
      </c>
      <c r="J31" s="50"/>
      <c r="K31" s="51">
        <f t="shared" si="5"/>
        <v>405.65</v>
      </c>
      <c r="L31" s="52"/>
      <c r="M31" s="52"/>
    </row>
    <row r="32" spans="1:13" x14ac:dyDescent="0.2">
      <c r="A32" s="10">
        <v>147</v>
      </c>
      <c r="B32" s="11">
        <v>11</v>
      </c>
      <c r="C32" s="8" t="str">
        <f>T("Buche")</f>
        <v>Buche</v>
      </c>
      <c r="D32" s="48">
        <v>1.88</v>
      </c>
      <c r="E32" s="8" t="str">
        <f t="shared" si="0"/>
        <v>Fm o.R.</v>
      </c>
      <c r="F32" s="8">
        <v>29</v>
      </c>
      <c r="G32" s="8">
        <v>21</v>
      </c>
      <c r="H32" s="8" t="str">
        <f t="shared" si="1"/>
        <v>Vogelsangweg</v>
      </c>
      <c r="I32" s="49">
        <f t="shared" si="2"/>
        <v>178.6</v>
      </c>
      <c r="J32" s="50"/>
      <c r="K32" s="51">
        <f t="shared" si="5"/>
        <v>178.6</v>
      </c>
      <c r="L32" s="52"/>
      <c r="M32" s="52"/>
    </row>
    <row r="33" spans="1:13" x14ac:dyDescent="0.2">
      <c r="A33" s="10">
        <v>147</v>
      </c>
      <c r="B33" s="11">
        <v>12</v>
      </c>
      <c r="C33" s="8" t="str">
        <f>T("Eiche")</f>
        <v>Eiche</v>
      </c>
      <c r="D33" s="48">
        <v>2.34</v>
      </c>
      <c r="E33" s="8" t="str">
        <f t="shared" si="0"/>
        <v>Fm o.R.</v>
      </c>
      <c r="F33" s="8">
        <v>11</v>
      </c>
      <c r="G33" s="8">
        <v>8</v>
      </c>
      <c r="H33" s="8" t="str">
        <f t="shared" ref="H33:H66" si="6">T("Kirschenweg")</f>
        <v>Kirschenweg</v>
      </c>
      <c r="I33" s="49">
        <f t="shared" si="2"/>
        <v>222.29999999999998</v>
      </c>
      <c r="J33" s="50"/>
      <c r="K33" s="51">
        <f t="shared" si="5"/>
        <v>222.29999999999998</v>
      </c>
      <c r="L33" s="52"/>
      <c r="M33" s="52"/>
    </row>
    <row r="34" spans="1:13" x14ac:dyDescent="0.2">
      <c r="A34" s="10">
        <v>147</v>
      </c>
      <c r="B34" s="11">
        <v>13</v>
      </c>
      <c r="C34" s="10" t="str">
        <f>T("Kiefer")</f>
        <v>Kiefer</v>
      </c>
      <c r="D34" s="48">
        <v>5.9</v>
      </c>
      <c r="E34" s="8" t="str">
        <f t="shared" si="0"/>
        <v>Fm o.R.</v>
      </c>
      <c r="F34" s="8">
        <v>25</v>
      </c>
      <c r="G34" s="8">
        <v>15</v>
      </c>
      <c r="H34" s="8" t="str">
        <f t="shared" si="6"/>
        <v>Kirschenweg</v>
      </c>
      <c r="I34" s="49">
        <f t="shared" si="2"/>
        <v>560.5</v>
      </c>
      <c r="J34" s="50">
        <v>30</v>
      </c>
      <c r="K34" s="51">
        <f t="shared" si="5"/>
        <v>392.34999999999997</v>
      </c>
      <c r="L34" s="52"/>
      <c r="M34" s="52"/>
    </row>
    <row r="35" spans="1:13" x14ac:dyDescent="0.2">
      <c r="A35" s="10">
        <v>147</v>
      </c>
      <c r="B35" s="11">
        <v>14</v>
      </c>
      <c r="C35" s="8" t="str">
        <f>T("Eiche")</f>
        <v>Eiche</v>
      </c>
      <c r="D35" s="48">
        <v>1.53</v>
      </c>
      <c r="E35" s="8" t="str">
        <f t="shared" si="0"/>
        <v>Fm o.R.</v>
      </c>
      <c r="F35" s="8">
        <v>30</v>
      </c>
      <c r="G35" s="8">
        <v>23</v>
      </c>
      <c r="H35" s="8" t="str">
        <f t="shared" si="6"/>
        <v>Kirschenweg</v>
      </c>
      <c r="I35" s="49">
        <f t="shared" si="2"/>
        <v>145.35</v>
      </c>
      <c r="J35" s="50"/>
      <c r="K35" s="51">
        <f t="shared" si="5"/>
        <v>145.35</v>
      </c>
      <c r="L35" s="52"/>
      <c r="M35" s="52"/>
    </row>
    <row r="36" spans="1:13" s="53" customFormat="1" x14ac:dyDescent="0.2">
      <c r="A36" s="10">
        <v>147</v>
      </c>
      <c r="B36" s="11">
        <v>15</v>
      </c>
      <c r="C36" s="8" t="str">
        <f>T("Buche")</f>
        <v>Buche</v>
      </c>
      <c r="D36" s="48">
        <v>3.6</v>
      </c>
      <c r="E36" s="8" t="str">
        <f t="shared" si="0"/>
        <v>Fm o.R.</v>
      </c>
      <c r="F36" s="8">
        <v>66</v>
      </c>
      <c r="G36" s="8">
        <v>29</v>
      </c>
      <c r="H36" s="8" t="str">
        <f t="shared" si="6"/>
        <v>Kirschenweg</v>
      </c>
      <c r="I36" s="49">
        <f t="shared" si="2"/>
        <v>342</v>
      </c>
      <c r="J36" s="50"/>
      <c r="K36" s="51">
        <f t="shared" si="5"/>
        <v>342</v>
      </c>
      <c r="L36" s="52"/>
      <c r="M36" s="52"/>
    </row>
    <row r="37" spans="1:13" x14ac:dyDescent="0.2">
      <c r="A37" s="10">
        <v>147</v>
      </c>
      <c r="B37" s="11">
        <v>16</v>
      </c>
      <c r="C37" s="8" t="str">
        <f>T("Buche")</f>
        <v>Buche</v>
      </c>
      <c r="D37" s="48">
        <v>3.8</v>
      </c>
      <c r="E37" s="8" t="str">
        <f t="shared" si="0"/>
        <v>Fm o.R.</v>
      </c>
      <c r="F37" s="8">
        <v>48</v>
      </c>
      <c r="G37" s="8">
        <v>22</v>
      </c>
      <c r="H37" s="8" t="str">
        <f t="shared" si="6"/>
        <v>Kirschenweg</v>
      </c>
      <c r="I37" s="49">
        <f t="shared" si="2"/>
        <v>361</v>
      </c>
      <c r="J37" s="54"/>
      <c r="K37" s="51">
        <f t="shared" si="5"/>
        <v>361</v>
      </c>
      <c r="L37" s="52"/>
      <c r="M37" s="52"/>
    </row>
    <row r="38" spans="1:13" x14ac:dyDescent="0.2">
      <c r="A38" s="10">
        <v>147</v>
      </c>
      <c r="B38" s="11">
        <v>17</v>
      </c>
      <c r="C38" s="8" t="str">
        <f>T("Eiche")</f>
        <v>Eiche</v>
      </c>
      <c r="D38" s="48">
        <v>4.0599999999999996</v>
      </c>
      <c r="E38" s="8" t="str">
        <f t="shared" si="0"/>
        <v>Fm o.R.</v>
      </c>
      <c r="F38" s="8">
        <v>18</v>
      </c>
      <c r="G38" s="8">
        <v>14</v>
      </c>
      <c r="H38" s="8" t="str">
        <f t="shared" si="6"/>
        <v>Kirschenweg</v>
      </c>
      <c r="I38" s="49">
        <f t="shared" si="2"/>
        <v>385.7</v>
      </c>
      <c r="J38" s="54"/>
      <c r="K38" s="51">
        <f t="shared" si="5"/>
        <v>385.7</v>
      </c>
      <c r="L38" s="52"/>
      <c r="M38" s="52"/>
    </row>
    <row r="39" spans="1:13" x14ac:dyDescent="0.2">
      <c r="A39" s="10">
        <v>147</v>
      </c>
      <c r="B39" s="11">
        <v>18</v>
      </c>
      <c r="C39" s="8" t="str">
        <f>T("Buche")</f>
        <v>Buche</v>
      </c>
      <c r="D39" s="48">
        <v>2.59</v>
      </c>
      <c r="E39" s="8" t="str">
        <f t="shared" si="0"/>
        <v>Fm o.R.</v>
      </c>
      <c r="F39" s="8">
        <v>50</v>
      </c>
      <c r="G39" s="8">
        <v>28</v>
      </c>
      <c r="H39" s="8" t="str">
        <f t="shared" si="6"/>
        <v>Kirschenweg</v>
      </c>
      <c r="I39" s="49">
        <f t="shared" si="2"/>
        <v>246.04999999999998</v>
      </c>
      <c r="J39" s="54"/>
      <c r="K39" s="51">
        <f t="shared" si="5"/>
        <v>246.04999999999998</v>
      </c>
      <c r="L39" s="52"/>
      <c r="M39" s="52"/>
    </row>
    <row r="40" spans="1:13" x14ac:dyDescent="0.2">
      <c r="A40" s="10">
        <v>147</v>
      </c>
      <c r="B40" s="11">
        <v>19</v>
      </c>
      <c r="C40" s="8" t="str">
        <f>T("Eiche")</f>
        <v>Eiche</v>
      </c>
      <c r="D40" s="48">
        <v>2.94</v>
      </c>
      <c r="E40" s="8" t="str">
        <f t="shared" si="0"/>
        <v>Fm o.R.</v>
      </c>
      <c r="F40" s="8">
        <v>18</v>
      </c>
      <c r="G40" s="8">
        <v>16</v>
      </c>
      <c r="H40" s="8" t="str">
        <f t="shared" si="6"/>
        <v>Kirschenweg</v>
      </c>
      <c r="I40" s="49">
        <f t="shared" si="2"/>
        <v>279.3</v>
      </c>
      <c r="J40" s="54"/>
      <c r="K40" s="51">
        <f t="shared" si="5"/>
        <v>279.3</v>
      </c>
      <c r="L40" s="52"/>
      <c r="M40" s="52"/>
    </row>
    <row r="41" spans="1:13" x14ac:dyDescent="0.2">
      <c r="A41" s="10">
        <v>147</v>
      </c>
      <c r="B41" s="11">
        <v>20</v>
      </c>
      <c r="C41" s="8" t="str">
        <f>T("Buche")</f>
        <v>Buche</v>
      </c>
      <c r="D41" s="48">
        <v>3.29</v>
      </c>
      <c r="E41" s="8" t="str">
        <f t="shared" si="0"/>
        <v>Fm o.R.</v>
      </c>
      <c r="F41" s="8">
        <v>53</v>
      </c>
      <c r="G41" s="8">
        <v>24</v>
      </c>
      <c r="H41" s="8" t="str">
        <f t="shared" si="6"/>
        <v>Kirschenweg</v>
      </c>
      <c r="I41" s="49">
        <f t="shared" si="2"/>
        <v>312.55</v>
      </c>
      <c r="J41" s="54"/>
      <c r="K41" s="51">
        <f t="shared" si="5"/>
        <v>312.55</v>
      </c>
      <c r="L41" s="52"/>
      <c r="M41" s="52"/>
    </row>
    <row r="42" spans="1:13" x14ac:dyDescent="0.2">
      <c r="A42" s="10">
        <v>147</v>
      </c>
      <c r="B42" s="11">
        <v>21</v>
      </c>
      <c r="C42" s="8" t="str">
        <f>T("Buche")</f>
        <v>Buche</v>
      </c>
      <c r="D42" s="48">
        <v>2.48</v>
      </c>
      <c r="E42" s="8" t="str">
        <f t="shared" si="0"/>
        <v>Fm o.R.</v>
      </c>
      <c r="F42" s="8">
        <v>51</v>
      </c>
      <c r="G42" s="8">
        <v>21</v>
      </c>
      <c r="H42" s="8" t="str">
        <f t="shared" si="6"/>
        <v>Kirschenweg</v>
      </c>
      <c r="I42" s="49">
        <f t="shared" si="2"/>
        <v>235.6</v>
      </c>
      <c r="J42" s="54"/>
      <c r="K42" s="51">
        <f t="shared" si="5"/>
        <v>235.6</v>
      </c>
      <c r="L42" s="52"/>
      <c r="M42" s="52"/>
    </row>
    <row r="43" spans="1:13" x14ac:dyDescent="0.2">
      <c r="A43" s="10">
        <v>147</v>
      </c>
      <c r="B43" s="11">
        <v>22</v>
      </c>
      <c r="C43" s="8" t="str">
        <f>T("Buche")</f>
        <v>Buche</v>
      </c>
      <c r="D43" s="48">
        <v>2.56</v>
      </c>
      <c r="E43" s="8" t="str">
        <f t="shared" si="0"/>
        <v>Fm o.R.</v>
      </c>
      <c r="F43" s="8">
        <v>46</v>
      </c>
      <c r="G43" s="8">
        <v>25</v>
      </c>
      <c r="H43" s="8" t="str">
        <f t="shared" si="6"/>
        <v>Kirschenweg</v>
      </c>
      <c r="I43" s="49">
        <f t="shared" si="2"/>
        <v>243.20000000000002</v>
      </c>
      <c r="J43" s="54"/>
      <c r="K43" s="51">
        <f t="shared" si="5"/>
        <v>243.20000000000002</v>
      </c>
      <c r="L43" s="52"/>
      <c r="M43" s="52"/>
    </row>
    <row r="44" spans="1:13" x14ac:dyDescent="0.2">
      <c r="A44" s="10">
        <v>147</v>
      </c>
      <c r="B44" s="11">
        <v>23</v>
      </c>
      <c r="C44" s="8" t="str">
        <f>T("Buche")</f>
        <v>Buche</v>
      </c>
      <c r="D44" s="48">
        <v>2.2000000000000002</v>
      </c>
      <c r="E44" s="8" t="str">
        <f t="shared" si="0"/>
        <v>Fm o.R.</v>
      </c>
      <c r="F44" s="8">
        <v>44</v>
      </c>
      <c r="G44" s="8">
        <v>30</v>
      </c>
      <c r="H44" s="8" t="str">
        <f t="shared" si="6"/>
        <v>Kirschenweg</v>
      </c>
      <c r="I44" s="49">
        <f t="shared" si="2"/>
        <v>209.00000000000003</v>
      </c>
      <c r="J44" s="54"/>
      <c r="K44" s="51">
        <f t="shared" si="5"/>
        <v>209.00000000000003</v>
      </c>
      <c r="L44" s="52"/>
      <c r="M44" s="52"/>
    </row>
    <row r="45" spans="1:13" x14ac:dyDescent="0.2">
      <c r="A45" s="10">
        <v>147</v>
      </c>
      <c r="B45" s="11">
        <v>24</v>
      </c>
      <c r="C45" s="8" t="str">
        <f>T("Buche")</f>
        <v>Buche</v>
      </c>
      <c r="D45" s="48">
        <v>3.56</v>
      </c>
      <c r="E45" s="8" t="str">
        <f t="shared" si="0"/>
        <v>Fm o.R.</v>
      </c>
      <c r="F45" s="8">
        <v>54</v>
      </c>
      <c r="G45" s="8">
        <v>29</v>
      </c>
      <c r="H45" s="8" t="str">
        <f t="shared" si="6"/>
        <v>Kirschenweg</v>
      </c>
      <c r="I45" s="49">
        <f t="shared" si="2"/>
        <v>338.2</v>
      </c>
      <c r="J45" s="54"/>
      <c r="K45" s="51">
        <f t="shared" si="5"/>
        <v>338.2</v>
      </c>
      <c r="L45" s="52"/>
      <c r="M45" s="52"/>
    </row>
    <row r="46" spans="1:13" x14ac:dyDescent="0.2">
      <c r="A46" s="10">
        <v>147</v>
      </c>
      <c r="B46" s="11">
        <v>25</v>
      </c>
      <c r="C46" s="8" t="str">
        <f>T("Buche")</f>
        <v>Buche</v>
      </c>
      <c r="D46" s="48">
        <v>3.99</v>
      </c>
      <c r="E46" s="8" t="str">
        <f t="shared" si="0"/>
        <v>Fm o.R.</v>
      </c>
      <c r="F46" s="8">
        <v>48</v>
      </c>
      <c r="G46" s="8">
        <v>28</v>
      </c>
      <c r="H46" s="8" t="str">
        <f t="shared" si="6"/>
        <v>Kirschenweg</v>
      </c>
      <c r="I46" s="49">
        <f t="shared" si="2"/>
        <v>379.05</v>
      </c>
      <c r="J46" s="50"/>
      <c r="K46" s="51">
        <v>300</v>
      </c>
      <c r="L46" s="52"/>
      <c r="M46" s="52"/>
    </row>
    <row r="47" spans="1:13" x14ac:dyDescent="0.2">
      <c r="A47" s="10">
        <v>147</v>
      </c>
      <c r="B47" s="11">
        <v>26</v>
      </c>
      <c r="C47" s="8" t="str">
        <f>T("Eiche")</f>
        <v>Eiche</v>
      </c>
      <c r="D47" s="48">
        <v>3.79</v>
      </c>
      <c r="E47" s="8" t="str">
        <f t="shared" si="0"/>
        <v>Fm o.R.</v>
      </c>
      <c r="F47" s="8">
        <v>21</v>
      </c>
      <c r="G47" s="8">
        <v>16</v>
      </c>
      <c r="H47" s="8" t="str">
        <f t="shared" si="6"/>
        <v>Kirschenweg</v>
      </c>
      <c r="I47" s="49">
        <f t="shared" si="2"/>
        <v>360.05</v>
      </c>
      <c r="J47" s="50"/>
      <c r="K47" s="51">
        <f t="shared" si="5"/>
        <v>360.05</v>
      </c>
      <c r="L47" s="52"/>
      <c r="M47" s="52"/>
    </row>
    <row r="48" spans="1:13" x14ac:dyDescent="0.2">
      <c r="A48" s="10">
        <v>147</v>
      </c>
      <c r="B48" s="11">
        <v>27</v>
      </c>
      <c r="C48" s="8" t="str">
        <f>T("Buche")</f>
        <v>Buche</v>
      </c>
      <c r="D48" s="48">
        <v>3.7</v>
      </c>
      <c r="E48" s="8" t="str">
        <f t="shared" si="0"/>
        <v>Fm o.R.</v>
      </c>
      <c r="F48" s="8">
        <v>10</v>
      </c>
      <c r="G48" s="8">
        <v>9</v>
      </c>
      <c r="H48" s="8" t="str">
        <f t="shared" si="6"/>
        <v>Kirschenweg</v>
      </c>
      <c r="I48" s="49">
        <f t="shared" si="2"/>
        <v>351.5</v>
      </c>
      <c r="J48" s="50"/>
      <c r="K48" s="51">
        <f t="shared" si="5"/>
        <v>351.5</v>
      </c>
      <c r="L48" s="52"/>
      <c r="M48" s="52"/>
    </row>
    <row r="49" spans="1:13" x14ac:dyDescent="0.2">
      <c r="A49" s="10">
        <v>147</v>
      </c>
      <c r="B49" s="11">
        <v>28</v>
      </c>
      <c r="C49" s="10" t="str">
        <f>T("Kiefer")</f>
        <v>Kiefer</v>
      </c>
      <c r="D49" s="48">
        <v>5.93</v>
      </c>
      <c r="E49" s="8" t="str">
        <f t="shared" si="0"/>
        <v>Fm o.R.</v>
      </c>
      <c r="F49" s="8">
        <v>24</v>
      </c>
      <c r="G49" s="8">
        <v>20</v>
      </c>
      <c r="H49" s="8" t="str">
        <f t="shared" si="6"/>
        <v>Kirschenweg</v>
      </c>
      <c r="I49" s="49">
        <f t="shared" si="2"/>
        <v>563.35</v>
      </c>
      <c r="J49" s="50">
        <v>30</v>
      </c>
      <c r="K49" s="51">
        <f t="shared" si="5"/>
        <v>394.34499999999997</v>
      </c>
      <c r="L49" s="52"/>
      <c r="M49" s="52"/>
    </row>
    <row r="50" spans="1:13" x14ac:dyDescent="0.2">
      <c r="A50" s="10">
        <v>147</v>
      </c>
      <c r="B50" s="11">
        <v>29</v>
      </c>
      <c r="C50" s="8" t="str">
        <f>T("Buche")</f>
        <v>Buche</v>
      </c>
      <c r="D50" s="48">
        <v>1.1200000000000001</v>
      </c>
      <c r="E50" s="8" t="str">
        <f t="shared" si="0"/>
        <v>Fm o.R.</v>
      </c>
      <c r="F50" s="8"/>
      <c r="G50" s="8">
        <v>3</v>
      </c>
      <c r="H50" s="8" t="str">
        <f t="shared" si="6"/>
        <v>Kirschenweg</v>
      </c>
      <c r="I50" s="49">
        <f t="shared" si="2"/>
        <v>106.4</v>
      </c>
      <c r="J50" s="50"/>
      <c r="K50" s="51">
        <f t="shared" si="5"/>
        <v>106.4</v>
      </c>
      <c r="L50" s="52"/>
      <c r="M50" s="52"/>
    </row>
    <row r="51" spans="1:13" x14ac:dyDescent="0.2">
      <c r="A51" s="10">
        <v>147</v>
      </c>
      <c r="B51" s="11">
        <v>30</v>
      </c>
      <c r="C51" s="8" t="str">
        <f>T("Buche")</f>
        <v>Buche</v>
      </c>
      <c r="D51" s="48">
        <v>5.28</v>
      </c>
      <c r="E51" s="8" t="str">
        <f t="shared" si="0"/>
        <v>Fm o.R.</v>
      </c>
      <c r="F51" s="8">
        <v>66</v>
      </c>
      <c r="G51" s="8">
        <v>34</v>
      </c>
      <c r="H51" s="8" t="str">
        <f t="shared" si="6"/>
        <v>Kirschenweg</v>
      </c>
      <c r="I51" s="49">
        <f t="shared" si="2"/>
        <v>501.6</v>
      </c>
      <c r="J51" s="50"/>
      <c r="K51" s="51">
        <f t="shared" si="5"/>
        <v>501.6</v>
      </c>
      <c r="L51" s="52"/>
      <c r="M51" s="52"/>
    </row>
    <row r="52" spans="1:13" x14ac:dyDescent="0.2">
      <c r="A52" s="10">
        <v>147</v>
      </c>
      <c r="B52" s="11">
        <v>31</v>
      </c>
      <c r="C52" s="8" t="str">
        <f>T("Buche")</f>
        <v>Buche</v>
      </c>
      <c r="D52" s="48">
        <v>0.6</v>
      </c>
      <c r="E52" s="8" t="str">
        <f t="shared" si="0"/>
        <v>Fm o.R.</v>
      </c>
      <c r="F52" s="8">
        <v>10</v>
      </c>
      <c r="G52" s="8">
        <v>8</v>
      </c>
      <c r="H52" s="8" t="str">
        <f t="shared" si="6"/>
        <v>Kirschenweg</v>
      </c>
      <c r="I52" s="49">
        <f t="shared" ref="I52" si="7">D52*95</f>
        <v>57</v>
      </c>
      <c r="J52" s="50"/>
      <c r="K52" s="51">
        <v>240</v>
      </c>
      <c r="L52" s="52"/>
      <c r="M52" s="52"/>
    </row>
    <row r="53" spans="1:13" x14ac:dyDescent="0.2">
      <c r="A53" s="10">
        <v>147</v>
      </c>
      <c r="B53" s="11">
        <v>32</v>
      </c>
      <c r="C53" s="10" t="str">
        <f>T("Kiefer")</f>
        <v>Kiefer</v>
      </c>
      <c r="D53" s="48">
        <v>4.4000000000000004</v>
      </c>
      <c r="E53" s="8" t="str">
        <f t="shared" si="0"/>
        <v>Fm o.R.</v>
      </c>
      <c r="F53" s="8">
        <v>32</v>
      </c>
      <c r="G53" s="8">
        <v>24</v>
      </c>
      <c r="H53" s="8" t="str">
        <f t="shared" si="6"/>
        <v>Kirschenweg</v>
      </c>
      <c r="I53" s="49">
        <f t="shared" si="2"/>
        <v>418.00000000000006</v>
      </c>
      <c r="J53" s="50">
        <v>30</v>
      </c>
      <c r="K53" s="51">
        <f t="shared" ref="K53:K81" si="8">I53*(1-J53/100)</f>
        <v>292.60000000000002</v>
      </c>
      <c r="L53" s="52"/>
      <c r="M53" s="52"/>
    </row>
    <row r="54" spans="1:13" x14ac:dyDescent="0.2">
      <c r="A54" s="10">
        <v>147</v>
      </c>
      <c r="B54" s="11">
        <v>33</v>
      </c>
      <c r="C54" s="8" t="str">
        <f>T("Eiche")</f>
        <v>Eiche</v>
      </c>
      <c r="D54" s="48">
        <v>2.77</v>
      </c>
      <c r="E54" s="8" t="str">
        <f t="shared" si="0"/>
        <v>Fm o.R.</v>
      </c>
      <c r="F54" s="8">
        <v>28</v>
      </c>
      <c r="G54" s="8">
        <v>19</v>
      </c>
      <c r="H54" s="8" t="str">
        <f t="shared" si="6"/>
        <v>Kirschenweg</v>
      </c>
      <c r="I54" s="49">
        <f t="shared" si="2"/>
        <v>263.14999999999998</v>
      </c>
      <c r="J54" s="50"/>
      <c r="K54" s="51">
        <f t="shared" si="8"/>
        <v>263.14999999999998</v>
      </c>
      <c r="L54" s="52"/>
      <c r="M54" s="52"/>
    </row>
    <row r="55" spans="1:13" x14ac:dyDescent="0.2">
      <c r="A55" s="10">
        <v>147</v>
      </c>
      <c r="B55" s="11">
        <v>34</v>
      </c>
      <c r="C55" s="8" t="str">
        <f>T("Eiche")</f>
        <v>Eiche</v>
      </c>
      <c r="D55" s="48">
        <v>3.42</v>
      </c>
      <c r="E55" s="8" t="str">
        <f t="shared" si="0"/>
        <v>Fm o.R.</v>
      </c>
      <c r="F55" s="8">
        <v>25</v>
      </c>
      <c r="G55" s="8">
        <v>15</v>
      </c>
      <c r="H55" s="8" t="str">
        <f t="shared" si="6"/>
        <v>Kirschenweg</v>
      </c>
      <c r="I55" s="49">
        <f t="shared" si="2"/>
        <v>324.89999999999998</v>
      </c>
      <c r="J55" s="50"/>
      <c r="K55" s="51">
        <f t="shared" si="8"/>
        <v>324.89999999999998</v>
      </c>
      <c r="L55" s="52"/>
      <c r="M55" s="52"/>
    </row>
    <row r="56" spans="1:13" x14ac:dyDescent="0.2">
      <c r="A56" s="10">
        <v>147</v>
      </c>
      <c r="B56" s="11">
        <v>35</v>
      </c>
      <c r="C56" s="10" t="str">
        <f>T("Kiefer")</f>
        <v>Kiefer</v>
      </c>
      <c r="D56" s="48">
        <v>6.63</v>
      </c>
      <c r="E56" s="8" t="str">
        <f t="shared" si="0"/>
        <v>Fm o.R.</v>
      </c>
      <c r="F56" s="8">
        <v>15</v>
      </c>
      <c r="G56" s="8">
        <v>11</v>
      </c>
      <c r="H56" s="8" t="str">
        <f t="shared" si="6"/>
        <v>Kirschenweg</v>
      </c>
      <c r="I56" s="49">
        <f t="shared" si="2"/>
        <v>629.85</v>
      </c>
      <c r="J56" s="50">
        <v>30</v>
      </c>
      <c r="K56" s="51">
        <v>360</v>
      </c>
      <c r="L56" s="52"/>
      <c r="M56" s="52"/>
    </row>
    <row r="57" spans="1:13" x14ac:dyDescent="0.2">
      <c r="A57" s="10">
        <v>147</v>
      </c>
      <c r="B57" s="11">
        <v>36</v>
      </c>
      <c r="C57" s="8" t="str">
        <f>T("Eiche")</f>
        <v>Eiche</v>
      </c>
      <c r="D57" s="48">
        <v>2.94</v>
      </c>
      <c r="E57" s="8" t="str">
        <f t="shared" si="0"/>
        <v>Fm o.R.</v>
      </c>
      <c r="F57" s="8">
        <v>29</v>
      </c>
      <c r="G57" s="8">
        <v>20</v>
      </c>
      <c r="H57" s="8" t="str">
        <f t="shared" si="6"/>
        <v>Kirschenweg</v>
      </c>
      <c r="I57" s="49">
        <f t="shared" si="2"/>
        <v>279.3</v>
      </c>
      <c r="J57" s="50"/>
      <c r="K57" s="51">
        <f t="shared" si="8"/>
        <v>279.3</v>
      </c>
      <c r="L57" s="52"/>
      <c r="M57" s="52"/>
    </row>
    <row r="58" spans="1:13" x14ac:dyDescent="0.2">
      <c r="A58" s="10">
        <v>147</v>
      </c>
      <c r="B58" s="11">
        <v>40</v>
      </c>
      <c r="C58" s="8" t="str">
        <f>T("Buche")</f>
        <v>Buche</v>
      </c>
      <c r="D58" s="48">
        <v>1.99</v>
      </c>
      <c r="E58" s="8" t="str">
        <f t="shared" si="0"/>
        <v>Fm o.R.</v>
      </c>
      <c r="F58" s="8"/>
      <c r="G58" s="8">
        <v>30</v>
      </c>
      <c r="H58" s="8" t="str">
        <f t="shared" si="6"/>
        <v>Kirschenweg</v>
      </c>
      <c r="I58" s="49">
        <f t="shared" si="2"/>
        <v>189.05</v>
      </c>
      <c r="J58" s="50"/>
      <c r="K58" s="51">
        <v>420</v>
      </c>
      <c r="L58" s="52"/>
      <c r="M58" s="52"/>
    </row>
    <row r="59" spans="1:13" x14ac:dyDescent="0.2">
      <c r="A59" s="10">
        <v>147</v>
      </c>
      <c r="B59" s="11">
        <v>41</v>
      </c>
      <c r="C59" s="8" t="str">
        <f>T("Buche")</f>
        <v>Buche</v>
      </c>
      <c r="D59" s="48">
        <v>1.1499999999999999</v>
      </c>
      <c r="E59" s="8" t="str">
        <f t="shared" si="0"/>
        <v>Fm o.R.</v>
      </c>
      <c r="F59" s="8"/>
      <c r="G59" s="8">
        <v>10</v>
      </c>
      <c r="H59" s="8" t="str">
        <f t="shared" si="6"/>
        <v>Kirschenweg</v>
      </c>
      <c r="I59" s="49">
        <f t="shared" si="2"/>
        <v>109.24999999999999</v>
      </c>
      <c r="J59" s="50"/>
      <c r="K59" s="51">
        <f t="shared" si="8"/>
        <v>109.24999999999999</v>
      </c>
      <c r="L59" s="52"/>
      <c r="M59" s="52"/>
    </row>
    <row r="60" spans="1:13" x14ac:dyDescent="0.2">
      <c r="A60" s="10">
        <v>147</v>
      </c>
      <c r="B60" s="11">
        <v>42</v>
      </c>
      <c r="C60" s="8" t="str">
        <f>T("Eiche")</f>
        <v>Eiche</v>
      </c>
      <c r="D60" s="48">
        <v>1.77</v>
      </c>
      <c r="E60" s="8" t="str">
        <f t="shared" si="0"/>
        <v>Fm o.R.</v>
      </c>
      <c r="F60" s="8"/>
      <c r="G60" s="8">
        <v>17</v>
      </c>
      <c r="H60" s="8" t="str">
        <f t="shared" si="6"/>
        <v>Kirschenweg</v>
      </c>
      <c r="I60" s="49">
        <f t="shared" si="2"/>
        <v>168.15</v>
      </c>
      <c r="J60" s="50"/>
      <c r="K60" s="51">
        <v>330</v>
      </c>
      <c r="L60" s="52"/>
      <c r="M60" s="52"/>
    </row>
    <row r="61" spans="1:13" x14ac:dyDescent="0.2">
      <c r="A61" s="10">
        <v>147</v>
      </c>
      <c r="B61" s="11">
        <v>43</v>
      </c>
      <c r="C61" s="10" t="str">
        <f>T("Kiefer")</f>
        <v>Kiefer</v>
      </c>
      <c r="D61" s="48">
        <v>5.22</v>
      </c>
      <c r="E61" s="8" t="str">
        <f t="shared" si="0"/>
        <v>Fm o.R.</v>
      </c>
      <c r="F61" s="8">
        <v>37</v>
      </c>
      <c r="G61" s="8">
        <v>18</v>
      </c>
      <c r="H61" s="8" t="str">
        <f t="shared" si="6"/>
        <v>Kirschenweg</v>
      </c>
      <c r="I61" s="49">
        <f t="shared" si="2"/>
        <v>495.9</v>
      </c>
      <c r="J61" s="50">
        <v>30</v>
      </c>
      <c r="K61" s="51">
        <f t="shared" si="8"/>
        <v>347.12999999999994</v>
      </c>
      <c r="L61" s="52"/>
      <c r="M61" s="52"/>
    </row>
    <row r="62" spans="1:13" x14ac:dyDescent="0.2">
      <c r="A62" s="10">
        <v>147</v>
      </c>
      <c r="B62" s="11">
        <v>44</v>
      </c>
      <c r="C62" s="8" t="str">
        <f>T("Eiche")</f>
        <v>Eiche</v>
      </c>
      <c r="D62" s="48">
        <v>5.3</v>
      </c>
      <c r="E62" s="8" t="str">
        <f t="shared" si="0"/>
        <v>Fm o.R.</v>
      </c>
      <c r="F62" s="8">
        <v>44</v>
      </c>
      <c r="G62" s="8">
        <v>23</v>
      </c>
      <c r="H62" s="8" t="str">
        <f t="shared" si="6"/>
        <v>Kirschenweg</v>
      </c>
      <c r="I62" s="49">
        <f t="shared" si="2"/>
        <v>503.5</v>
      </c>
      <c r="J62" s="50"/>
      <c r="K62" s="51">
        <f t="shared" si="8"/>
        <v>503.5</v>
      </c>
      <c r="L62" s="52"/>
      <c r="M62" s="52"/>
    </row>
    <row r="63" spans="1:13" x14ac:dyDescent="0.2">
      <c r="A63" s="10">
        <v>147</v>
      </c>
      <c r="B63" s="11">
        <v>45</v>
      </c>
      <c r="C63" s="8" t="str">
        <f>T("Buche")</f>
        <v>Buche</v>
      </c>
      <c r="D63" s="48">
        <v>4.22</v>
      </c>
      <c r="E63" s="8" t="str">
        <f t="shared" si="0"/>
        <v>Fm o.R.</v>
      </c>
      <c r="F63" s="8">
        <v>52</v>
      </c>
      <c r="G63" s="8">
        <v>27</v>
      </c>
      <c r="H63" s="8" t="str">
        <f t="shared" si="6"/>
        <v>Kirschenweg</v>
      </c>
      <c r="I63" s="49">
        <f t="shared" si="2"/>
        <v>400.9</v>
      </c>
      <c r="J63" s="50"/>
      <c r="K63" s="51">
        <f t="shared" si="8"/>
        <v>400.9</v>
      </c>
      <c r="L63" s="52"/>
      <c r="M63" s="52"/>
    </row>
    <row r="64" spans="1:13" x14ac:dyDescent="0.2">
      <c r="A64" s="10">
        <v>147</v>
      </c>
      <c r="B64" s="11">
        <v>46</v>
      </c>
      <c r="C64" s="8" t="str">
        <f>T("Buche")</f>
        <v>Buche</v>
      </c>
      <c r="D64" s="48">
        <v>4.82</v>
      </c>
      <c r="E64" s="8" t="str">
        <f t="shared" si="0"/>
        <v>Fm o.R.</v>
      </c>
      <c r="F64" s="8">
        <v>22</v>
      </c>
      <c r="G64" s="8">
        <v>11</v>
      </c>
      <c r="H64" s="8" t="str">
        <f t="shared" si="6"/>
        <v>Kirschenweg</v>
      </c>
      <c r="I64" s="49">
        <f t="shared" si="2"/>
        <v>457.90000000000003</v>
      </c>
      <c r="J64" s="50"/>
      <c r="K64" s="51">
        <f t="shared" si="8"/>
        <v>457.90000000000003</v>
      </c>
      <c r="L64" s="52"/>
      <c r="M64" s="52"/>
    </row>
    <row r="65" spans="1:13" x14ac:dyDescent="0.2">
      <c r="A65" s="69">
        <v>147</v>
      </c>
      <c r="B65" s="70">
        <v>47</v>
      </c>
      <c r="C65" s="69" t="str">
        <f>T("Kiefer")</f>
        <v>Kiefer</v>
      </c>
      <c r="D65" s="72">
        <v>2.4700000000000002</v>
      </c>
      <c r="E65" s="71" t="str">
        <f t="shared" si="0"/>
        <v>Fm o.R.</v>
      </c>
      <c r="F65" s="71">
        <v>24</v>
      </c>
      <c r="G65" s="71">
        <v>13</v>
      </c>
      <c r="H65" s="71" t="str">
        <f t="shared" si="6"/>
        <v>Kirschenweg</v>
      </c>
      <c r="I65" s="73">
        <f t="shared" si="2"/>
        <v>234.65</v>
      </c>
      <c r="J65" s="74">
        <v>30</v>
      </c>
      <c r="K65" s="75">
        <f t="shared" si="8"/>
        <v>164.255</v>
      </c>
      <c r="L65" s="76"/>
      <c r="M65" s="76"/>
    </row>
    <row r="66" spans="1:13" ht="13.5" thickBot="1" x14ac:dyDescent="0.25">
      <c r="A66" s="61">
        <v>147</v>
      </c>
      <c r="B66" s="66">
        <v>48</v>
      </c>
      <c r="C66" s="67" t="str">
        <f>T("Eiche")</f>
        <v>Eiche</v>
      </c>
      <c r="D66" s="68">
        <v>2.63</v>
      </c>
      <c r="E66" s="67" t="str">
        <f t="shared" si="0"/>
        <v>Fm o.R.</v>
      </c>
      <c r="F66" s="67">
        <v>16</v>
      </c>
      <c r="G66" s="67">
        <v>9</v>
      </c>
      <c r="H66" s="67" t="str">
        <f t="shared" si="6"/>
        <v>Kirschenweg</v>
      </c>
      <c r="I66" s="55">
        <f t="shared" si="2"/>
        <v>249.85</v>
      </c>
      <c r="J66" s="56"/>
      <c r="K66" s="57">
        <f t="shared" si="8"/>
        <v>249.85</v>
      </c>
      <c r="L66" s="58"/>
      <c r="M66" s="58"/>
    </row>
    <row r="67" spans="1:13" x14ac:dyDescent="0.2">
      <c r="A67" s="33">
        <v>147</v>
      </c>
      <c r="B67" s="65">
        <v>50</v>
      </c>
      <c r="C67" s="34" t="str">
        <f>T("Buche")</f>
        <v>Buche</v>
      </c>
      <c r="D67" s="62">
        <v>3.91</v>
      </c>
      <c r="E67" s="34" t="str">
        <f t="shared" si="0"/>
        <v>Fm o.R.</v>
      </c>
      <c r="F67" s="34">
        <v>44</v>
      </c>
      <c r="G67" s="34">
        <v>27</v>
      </c>
      <c r="H67" s="34" t="s">
        <v>22</v>
      </c>
      <c r="I67" s="59">
        <f t="shared" si="2"/>
        <v>371.45</v>
      </c>
      <c r="J67" s="54"/>
      <c r="K67" s="35">
        <f t="shared" si="8"/>
        <v>371.45</v>
      </c>
      <c r="L67" s="60"/>
      <c r="M67" s="60"/>
    </row>
    <row r="68" spans="1:13" x14ac:dyDescent="0.2">
      <c r="A68" s="10">
        <v>147</v>
      </c>
      <c r="B68" s="11">
        <v>51</v>
      </c>
      <c r="C68" s="8" t="str">
        <f>T("Buche")</f>
        <v>Buche</v>
      </c>
      <c r="D68" s="48">
        <v>4.55</v>
      </c>
      <c r="E68" s="8" t="str">
        <f t="shared" si="0"/>
        <v>Fm o.R.</v>
      </c>
      <c r="F68" s="8">
        <v>16</v>
      </c>
      <c r="G68" s="8">
        <v>11</v>
      </c>
      <c r="H68" s="8" t="s">
        <v>22</v>
      </c>
      <c r="I68" s="49">
        <f t="shared" si="2"/>
        <v>432.25</v>
      </c>
      <c r="J68" s="50"/>
      <c r="K68" s="51">
        <f t="shared" si="8"/>
        <v>432.25</v>
      </c>
      <c r="L68" s="52"/>
      <c r="M68" s="52"/>
    </row>
    <row r="69" spans="1:13" x14ac:dyDescent="0.2">
      <c r="A69" s="10">
        <v>147</v>
      </c>
      <c r="B69" s="11">
        <v>52</v>
      </c>
      <c r="C69" s="8" t="str">
        <f>T("Eiche")</f>
        <v>Eiche</v>
      </c>
      <c r="D69" s="48">
        <v>0.67</v>
      </c>
      <c r="E69" s="8" t="str">
        <f t="shared" si="0"/>
        <v>Fm o.R.</v>
      </c>
      <c r="F69" s="8"/>
      <c r="G69" s="8">
        <v>5</v>
      </c>
      <c r="H69" s="8" t="s">
        <v>22</v>
      </c>
      <c r="I69" s="49">
        <f t="shared" si="2"/>
        <v>63.650000000000006</v>
      </c>
      <c r="J69" s="50"/>
      <c r="K69" s="51">
        <f t="shared" si="8"/>
        <v>63.650000000000006</v>
      </c>
      <c r="L69" s="52"/>
      <c r="M69" s="52"/>
    </row>
    <row r="70" spans="1:13" ht="13.5" thickBot="1" x14ac:dyDescent="0.25">
      <c r="A70" s="61">
        <v>147</v>
      </c>
      <c r="B70" s="66">
        <v>53</v>
      </c>
      <c r="C70" s="67" t="s">
        <v>24</v>
      </c>
      <c r="D70" s="68">
        <v>3.27</v>
      </c>
      <c r="E70" s="67" t="str">
        <f t="shared" si="0"/>
        <v>Fm o.R.</v>
      </c>
      <c r="F70" s="67">
        <v>29</v>
      </c>
      <c r="G70" s="67">
        <v>19</v>
      </c>
      <c r="H70" s="67" t="s">
        <v>22</v>
      </c>
      <c r="I70" s="55">
        <f t="shared" si="2"/>
        <v>310.64999999999998</v>
      </c>
      <c r="J70" s="56">
        <v>10</v>
      </c>
      <c r="K70" s="57">
        <f t="shared" si="8"/>
        <v>279.58499999999998</v>
      </c>
      <c r="L70" s="58"/>
      <c r="M70" s="58"/>
    </row>
    <row r="71" spans="1:13" x14ac:dyDescent="0.2">
      <c r="A71" s="33">
        <v>147</v>
      </c>
      <c r="B71" s="65">
        <v>60</v>
      </c>
      <c r="C71" s="34" t="str">
        <f>T("Eiche")</f>
        <v>Eiche</v>
      </c>
      <c r="D71" s="62">
        <v>1.77</v>
      </c>
      <c r="E71" s="34" t="str">
        <f t="shared" si="0"/>
        <v>Fm o.R.</v>
      </c>
      <c r="F71" s="34"/>
      <c r="G71" s="34">
        <v>6</v>
      </c>
      <c r="H71" s="34" t="s">
        <v>23</v>
      </c>
      <c r="I71" s="59">
        <f t="shared" si="2"/>
        <v>168.15</v>
      </c>
      <c r="J71" s="54">
        <v>10</v>
      </c>
      <c r="K71" s="35">
        <f t="shared" si="8"/>
        <v>151.33500000000001</v>
      </c>
      <c r="L71" s="60"/>
      <c r="M71" s="60"/>
    </row>
    <row r="72" spans="1:13" x14ac:dyDescent="0.2">
      <c r="A72" s="10">
        <v>147</v>
      </c>
      <c r="B72" s="11">
        <v>61</v>
      </c>
      <c r="C72" s="8" t="str">
        <f>T("Buche")</f>
        <v>Buche</v>
      </c>
      <c r="D72" s="48">
        <v>3.37</v>
      </c>
      <c r="E72" s="8" t="str">
        <f t="shared" si="0"/>
        <v>Fm o.R.</v>
      </c>
      <c r="F72" s="8"/>
      <c r="G72" s="8">
        <v>3</v>
      </c>
      <c r="H72" s="8" t="s">
        <v>23</v>
      </c>
      <c r="I72" s="49">
        <f t="shared" si="2"/>
        <v>320.15000000000003</v>
      </c>
      <c r="J72" s="50">
        <v>35</v>
      </c>
      <c r="K72" s="51">
        <f t="shared" si="8"/>
        <v>208.09750000000003</v>
      </c>
      <c r="L72" s="52"/>
      <c r="M72" s="52"/>
    </row>
    <row r="73" spans="1:13" x14ac:dyDescent="0.2">
      <c r="A73" s="10">
        <v>147</v>
      </c>
      <c r="B73" s="11">
        <v>62</v>
      </c>
      <c r="C73" s="8" t="s">
        <v>24</v>
      </c>
      <c r="D73" s="48">
        <v>3.33</v>
      </c>
      <c r="E73" s="8" t="str">
        <f t="shared" si="0"/>
        <v>Fm o.R.</v>
      </c>
      <c r="F73" s="8"/>
      <c r="G73" s="8">
        <v>13</v>
      </c>
      <c r="H73" s="8" t="s">
        <v>23</v>
      </c>
      <c r="I73" s="49">
        <f t="shared" si="2"/>
        <v>316.35000000000002</v>
      </c>
      <c r="J73" s="50">
        <v>20</v>
      </c>
      <c r="K73" s="51">
        <f t="shared" si="8"/>
        <v>253.08000000000004</v>
      </c>
      <c r="L73" s="52"/>
      <c r="M73" s="52"/>
    </row>
    <row r="74" spans="1:13" x14ac:dyDescent="0.2">
      <c r="A74" s="10">
        <v>147</v>
      </c>
      <c r="B74" s="11">
        <v>63</v>
      </c>
      <c r="C74" s="8" t="str">
        <f>T("Buche")</f>
        <v>Buche</v>
      </c>
      <c r="D74" s="48">
        <v>6.09</v>
      </c>
      <c r="E74" s="8" t="str">
        <f t="shared" si="0"/>
        <v>Fm o.R.</v>
      </c>
      <c r="F74" s="8"/>
      <c r="G74" s="8">
        <v>15</v>
      </c>
      <c r="H74" s="8" t="s">
        <v>23</v>
      </c>
      <c r="I74" s="49">
        <f t="shared" si="2"/>
        <v>578.54999999999995</v>
      </c>
      <c r="J74" s="50">
        <v>20</v>
      </c>
      <c r="K74" s="51">
        <f t="shared" si="8"/>
        <v>462.84</v>
      </c>
      <c r="L74" s="52"/>
      <c r="M74" s="52"/>
    </row>
    <row r="75" spans="1:13" x14ac:dyDescent="0.2">
      <c r="A75" s="10">
        <v>147</v>
      </c>
      <c r="B75" s="11">
        <v>64</v>
      </c>
      <c r="C75" s="8" t="str">
        <f>T("Eiche")</f>
        <v>Eiche</v>
      </c>
      <c r="D75" s="48">
        <v>3.4</v>
      </c>
      <c r="E75" s="8" t="str">
        <f t="shared" si="0"/>
        <v>Fm o.R.</v>
      </c>
      <c r="F75" s="8">
        <v>12</v>
      </c>
      <c r="G75" s="8">
        <v>11</v>
      </c>
      <c r="H75" s="8" t="s">
        <v>23</v>
      </c>
      <c r="I75" s="49">
        <f t="shared" si="2"/>
        <v>323</v>
      </c>
      <c r="J75" s="50"/>
      <c r="K75" s="51">
        <f t="shared" si="8"/>
        <v>323</v>
      </c>
      <c r="L75" s="52"/>
      <c r="M75" s="52"/>
    </row>
    <row r="76" spans="1:13" x14ac:dyDescent="0.2">
      <c r="A76" s="10">
        <v>147</v>
      </c>
      <c r="B76" s="11">
        <v>65</v>
      </c>
      <c r="C76" s="8" t="str">
        <f>T("Buche")</f>
        <v>Buche</v>
      </c>
      <c r="D76" s="48">
        <v>5.32</v>
      </c>
      <c r="E76" s="8" t="str">
        <f t="shared" si="0"/>
        <v>Fm o.R.</v>
      </c>
      <c r="F76" s="8">
        <v>45</v>
      </c>
      <c r="G76" s="8">
        <v>24</v>
      </c>
      <c r="H76" s="8" t="s">
        <v>23</v>
      </c>
      <c r="I76" s="49">
        <f t="shared" si="2"/>
        <v>505.40000000000003</v>
      </c>
      <c r="J76" s="50"/>
      <c r="K76" s="51">
        <f t="shared" si="8"/>
        <v>505.40000000000003</v>
      </c>
      <c r="L76" s="52"/>
      <c r="M76" s="52"/>
    </row>
    <row r="77" spans="1:13" x14ac:dyDescent="0.2">
      <c r="A77" s="10">
        <v>147</v>
      </c>
      <c r="B77" s="11">
        <v>66</v>
      </c>
      <c r="C77" s="8" t="str">
        <f>T("Buche")</f>
        <v>Buche</v>
      </c>
      <c r="D77" s="48">
        <v>3.84</v>
      </c>
      <c r="E77" s="8" t="str">
        <f t="shared" si="0"/>
        <v>Fm o.R.</v>
      </c>
      <c r="F77" s="8">
        <v>16</v>
      </c>
      <c r="G77" s="8">
        <v>10</v>
      </c>
      <c r="H77" s="8" t="s">
        <v>23</v>
      </c>
      <c r="I77" s="49">
        <f t="shared" si="2"/>
        <v>364.8</v>
      </c>
      <c r="J77" s="50"/>
      <c r="K77" s="51">
        <f t="shared" si="8"/>
        <v>364.8</v>
      </c>
      <c r="L77" s="52"/>
      <c r="M77" s="52"/>
    </row>
    <row r="78" spans="1:13" x14ac:dyDescent="0.2">
      <c r="A78" s="10">
        <v>147</v>
      </c>
      <c r="B78" s="11">
        <v>67</v>
      </c>
      <c r="C78" s="8" t="str">
        <f>T("Buche")</f>
        <v>Buche</v>
      </c>
      <c r="D78" s="48">
        <v>2.96</v>
      </c>
      <c r="E78" s="8" t="str">
        <f t="shared" si="0"/>
        <v>Fm o.R.</v>
      </c>
      <c r="F78" s="8">
        <v>47</v>
      </c>
      <c r="G78" s="8">
        <v>20</v>
      </c>
      <c r="H78" s="8" t="s">
        <v>23</v>
      </c>
      <c r="I78" s="49">
        <f t="shared" si="2"/>
        <v>281.2</v>
      </c>
      <c r="J78" s="50"/>
      <c r="K78" s="51">
        <f t="shared" si="8"/>
        <v>281.2</v>
      </c>
      <c r="L78" s="52"/>
      <c r="M78" s="52"/>
    </row>
    <row r="79" spans="1:13" x14ac:dyDescent="0.2">
      <c r="A79" s="10">
        <v>147</v>
      </c>
      <c r="B79" s="11">
        <v>68</v>
      </c>
      <c r="C79" s="10" t="str">
        <f>T("Kiefer")</f>
        <v>Kiefer</v>
      </c>
      <c r="D79" s="48">
        <v>1.49</v>
      </c>
      <c r="E79" s="8" t="str">
        <f t="shared" si="0"/>
        <v>Fm o.R.</v>
      </c>
      <c r="F79" s="8"/>
      <c r="G79" s="8">
        <v>7</v>
      </c>
      <c r="H79" s="8" t="s">
        <v>23</v>
      </c>
      <c r="I79" s="49">
        <f t="shared" si="2"/>
        <v>141.55000000000001</v>
      </c>
      <c r="J79" s="50">
        <v>30</v>
      </c>
      <c r="K79" s="51">
        <f t="shared" si="8"/>
        <v>99.085000000000008</v>
      </c>
      <c r="L79" s="52"/>
      <c r="M79" s="52"/>
    </row>
    <row r="80" spans="1:13" x14ac:dyDescent="0.2">
      <c r="A80" s="10">
        <v>147</v>
      </c>
      <c r="B80" s="11">
        <v>69</v>
      </c>
      <c r="C80" s="8" t="str">
        <f>T("Buche")</f>
        <v>Buche</v>
      </c>
      <c r="D80" s="48">
        <v>3.53</v>
      </c>
      <c r="E80" s="8" t="str">
        <f t="shared" si="0"/>
        <v>Fm o.R.</v>
      </c>
      <c r="F80" s="8">
        <v>39</v>
      </c>
      <c r="G80" s="8">
        <v>22</v>
      </c>
      <c r="H80" s="8" t="s">
        <v>23</v>
      </c>
      <c r="I80" s="49">
        <f t="shared" si="2"/>
        <v>335.34999999999997</v>
      </c>
      <c r="J80" s="50"/>
      <c r="K80" s="51">
        <f t="shared" si="8"/>
        <v>335.34999999999997</v>
      </c>
      <c r="L80" s="52"/>
      <c r="M80" s="52"/>
    </row>
    <row r="81" spans="1:13" x14ac:dyDescent="0.2">
      <c r="A81" s="10">
        <v>147</v>
      </c>
      <c r="B81" s="11">
        <v>69</v>
      </c>
      <c r="C81" s="8" t="str">
        <f>T("Buche")</f>
        <v>Buche</v>
      </c>
      <c r="D81" s="48">
        <v>3.53</v>
      </c>
      <c r="E81" s="8" t="str">
        <f t="shared" ref="E81" si="9">T("Fm o.R.")</f>
        <v>Fm o.R.</v>
      </c>
      <c r="F81" s="8">
        <v>39</v>
      </c>
      <c r="G81" s="8">
        <v>22</v>
      </c>
      <c r="H81" s="8" t="s">
        <v>23</v>
      </c>
      <c r="I81" s="49">
        <f t="shared" si="2"/>
        <v>335.34999999999997</v>
      </c>
      <c r="J81" s="50"/>
      <c r="K81" s="51">
        <f t="shared" si="8"/>
        <v>335.34999999999997</v>
      </c>
      <c r="L81" s="52"/>
      <c r="M81" s="52"/>
    </row>
    <row r="82" spans="1:13" ht="13.5" thickBot="1" x14ac:dyDescent="0.25">
      <c r="A82" s="61">
        <v>144</v>
      </c>
      <c r="B82" s="33"/>
      <c r="C82" s="34"/>
      <c r="D82" s="62">
        <f>SUM(D22:D81)</f>
        <v>199.16000000000005</v>
      </c>
      <c r="E82" s="34"/>
      <c r="F82" s="34">
        <f>SUM(F22:F81)</f>
        <v>1603</v>
      </c>
      <c r="G82" s="34">
        <f>SUM(G22:G81)</f>
        <v>1065</v>
      </c>
      <c r="H82" s="34"/>
      <c r="I82" s="59"/>
      <c r="J82" s="54"/>
      <c r="K82" s="60"/>
      <c r="L82" s="63"/>
      <c r="M82" s="63"/>
    </row>
    <row r="83" spans="1:13" x14ac:dyDescent="0.2">
      <c r="A83" s="33" t="s">
        <v>20</v>
      </c>
      <c r="L83" s="64"/>
      <c r="M83" s="64"/>
    </row>
    <row r="85" spans="1:13" x14ac:dyDescent="0.2">
      <c r="A85" s="4" t="s">
        <v>17</v>
      </c>
      <c r="C85" s="9"/>
      <c r="J85" s="14"/>
      <c r="K85" s="15"/>
    </row>
    <row r="86" spans="1:13" x14ac:dyDescent="0.2">
      <c r="A86" s="9" t="s">
        <v>18</v>
      </c>
    </row>
    <row r="90" spans="1:13" x14ac:dyDescent="0.2">
      <c r="C90" s="5"/>
    </row>
  </sheetData>
  <mergeCells count="1">
    <mergeCell ref="E13:H13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Header>&amp;L&amp;8&amp;D
&amp;T&amp;C&amp;08Fachanwendung Holz (Sicht Holzverkauf), Version 0.11</oddHeader>
    <oddFooter>&amp;C&amp;08Benutzer: FBOEER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"/>
  <sheetViews>
    <sheetView workbookViewId="0">
      <selection sqref="A1:IV65536"/>
    </sheetView>
  </sheetViews>
  <sheetFormatPr baseColWidth="10" defaultRowHeight="12.75" x14ac:dyDescent="0.2"/>
  <cols>
    <col min="1" max="3" width="11.42578125" style="4"/>
    <col min="4" max="4" width="11.42578125" style="5"/>
    <col min="6" max="8" width="11.42578125" style="1"/>
    <col min="9" max="9" width="11.42578125" style="3"/>
    <col min="10" max="10" width="11.42578125" style="7"/>
    <col min="11" max="11" width="11.42578125" style="6"/>
    <col min="12" max="12" width="11.42578125" style="2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 Mitarbeiter der Firma PRO</dc:creator>
  <cp:lastModifiedBy>Boeer, Burkhard</cp:lastModifiedBy>
  <cp:lastPrinted>2024-11-29T15:47:39Z</cp:lastPrinted>
  <dcterms:created xsi:type="dcterms:W3CDTF">1998-02-19T10:49:48Z</dcterms:created>
  <dcterms:modified xsi:type="dcterms:W3CDTF">2024-11-29T15:52:25Z</dcterms:modified>
</cp:coreProperties>
</file>